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00" windowHeight="8520" activeTab="1"/>
  </bookViews>
  <sheets>
    <sheet name="Müşteri Geliri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Sayfa1" sheetId="10" r:id="rId10"/>
  </sheets>
  <definedNames>
    <definedName name="_xlnm._FilterDatabase" localSheetId="0" hidden="1">'Müşteri Geliri'!$A$1:$I$125</definedName>
    <definedName name="_xlnm.Print_Titles" localSheetId="0">'Müşteri Geliri'!#REF!</definedName>
  </definedNames>
  <calcPr calcId="145621"/>
</workbook>
</file>

<file path=xl/calcChain.xml><?xml version="1.0" encoding="utf-8"?>
<calcChain xmlns="http://schemas.openxmlformats.org/spreadsheetml/2006/main">
  <c r="G2" i="2" l="1"/>
  <c r="H2" i="2" s="1"/>
  <c r="G2" i="3"/>
  <c r="H2" i="3" s="1"/>
  <c r="G6" i="8"/>
  <c r="G5" i="8"/>
  <c r="H5" i="8" s="1"/>
  <c r="H4" i="8"/>
  <c r="I4" i="8" s="1"/>
  <c r="J4" i="8" s="1"/>
  <c r="G4" i="8"/>
  <c r="G3" i="8"/>
  <c r="G10" i="7"/>
  <c r="H10" i="7" s="1"/>
  <c r="I10" i="7" s="1"/>
  <c r="J10" i="7" s="1"/>
  <c r="G9" i="7"/>
  <c r="H9" i="7" s="1"/>
  <c r="I9" i="7" s="1"/>
  <c r="J9" i="7" s="1"/>
  <c r="G8" i="7"/>
  <c r="H8" i="7" s="1"/>
  <c r="I8" i="7" s="1"/>
  <c r="J8" i="7" s="1"/>
  <c r="G7" i="7"/>
  <c r="H7" i="7" s="1"/>
  <c r="I7" i="7" s="1"/>
  <c r="J7" i="7" s="1"/>
  <c r="G6" i="7"/>
  <c r="H6" i="7" s="1"/>
  <c r="I6" i="7" s="1"/>
  <c r="J6" i="7" s="1"/>
  <c r="G5" i="7"/>
  <c r="H5" i="7" s="1"/>
  <c r="I5" i="7" s="1"/>
  <c r="J5" i="7" s="1"/>
  <c r="G4" i="7"/>
  <c r="H4" i="7" s="1"/>
  <c r="I4" i="7" s="1"/>
  <c r="J4" i="7" s="1"/>
  <c r="G3" i="7"/>
  <c r="H3" i="7" s="1"/>
  <c r="I3" i="7" s="1"/>
  <c r="J3" i="7" s="1"/>
  <c r="G31" i="6"/>
  <c r="H31" i="6" s="1"/>
  <c r="I31" i="6" s="1"/>
  <c r="J31" i="6" s="1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H9" i="6" s="1"/>
  <c r="I9" i="6" s="1"/>
  <c r="J9" i="6" s="1"/>
  <c r="G8" i="6"/>
  <c r="H8" i="6" s="1"/>
  <c r="I8" i="6" s="1"/>
  <c r="J8" i="6" s="1"/>
  <c r="G7" i="6"/>
  <c r="H7" i="6" s="1"/>
  <c r="I7" i="6" s="1"/>
  <c r="J7" i="6" s="1"/>
  <c r="G6" i="6"/>
  <c r="H6" i="6" s="1"/>
  <c r="I6" i="6" s="1"/>
  <c r="J6" i="6" s="1"/>
  <c r="G5" i="6"/>
  <c r="H5" i="6" s="1"/>
  <c r="I5" i="6" s="1"/>
  <c r="J5" i="6" s="1"/>
  <c r="G4" i="6"/>
  <c r="H4" i="6" s="1"/>
  <c r="I4" i="6" s="1"/>
  <c r="J4" i="6" s="1"/>
  <c r="G3" i="6"/>
  <c r="H3" i="6" s="1"/>
  <c r="I3" i="6" s="1"/>
  <c r="J3" i="6" s="1"/>
  <c r="G46" i="5"/>
  <c r="H46" i="5" s="1"/>
  <c r="I46" i="5" s="1"/>
  <c r="J46" i="5" s="1"/>
  <c r="G45" i="5"/>
  <c r="H45" i="5" s="1"/>
  <c r="I45" i="5" s="1"/>
  <c r="J45" i="5" s="1"/>
  <c r="G44" i="5"/>
  <c r="H44" i="5" s="1"/>
  <c r="I44" i="5" s="1"/>
  <c r="J44" i="5" s="1"/>
  <c r="G43" i="5"/>
  <c r="H43" i="5" s="1"/>
  <c r="I43" i="5" s="1"/>
  <c r="J43" i="5" s="1"/>
  <c r="G42" i="5"/>
  <c r="H42" i="5" s="1"/>
  <c r="I42" i="5" s="1"/>
  <c r="J42" i="5" s="1"/>
  <c r="G41" i="5"/>
  <c r="H41" i="5" s="1"/>
  <c r="I41" i="5" s="1"/>
  <c r="J41" i="5" s="1"/>
  <c r="G40" i="5"/>
  <c r="H40" i="5" s="1"/>
  <c r="I40" i="5" s="1"/>
  <c r="J40" i="5" s="1"/>
  <c r="G39" i="5"/>
  <c r="H39" i="5" s="1"/>
  <c r="I39" i="5" s="1"/>
  <c r="J39" i="5" s="1"/>
  <c r="G38" i="5"/>
  <c r="H38" i="5" s="1"/>
  <c r="I38" i="5" s="1"/>
  <c r="J38" i="5" s="1"/>
  <c r="G37" i="5"/>
  <c r="H37" i="5" s="1"/>
  <c r="I37" i="5" s="1"/>
  <c r="J37" i="5" s="1"/>
  <c r="G36" i="5"/>
  <c r="H36" i="5" s="1"/>
  <c r="I36" i="5" s="1"/>
  <c r="J36" i="5" s="1"/>
  <c r="G35" i="5"/>
  <c r="H35" i="5" s="1"/>
  <c r="I35" i="5" s="1"/>
  <c r="J35" i="5" s="1"/>
  <c r="G34" i="5"/>
  <c r="H34" i="5" s="1"/>
  <c r="I34" i="5" s="1"/>
  <c r="J34" i="5" s="1"/>
  <c r="G33" i="5"/>
  <c r="H33" i="5" s="1"/>
  <c r="I33" i="5" s="1"/>
  <c r="J33" i="5" s="1"/>
  <c r="G32" i="5"/>
  <c r="H32" i="5" s="1"/>
  <c r="I32" i="5" s="1"/>
  <c r="J32" i="5" s="1"/>
  <c r="G31" i="5"/>
  <c r="H31" i="5" s="1"/>
  <c r="I31" i="5" s="1"/>
  <c r="J31" i="5" s="1"/>
  <c r="G30" i="5"/>
  <c r="H30" i="5" s="1"/>
  <c r="I30" i="5" s="1"/>
  <c r="J30" i="5" s="1"/>
  <c r="G29" i="5"/>
  <c r="H29" i="5" s="1"/>
  <c r="I29" i="5" s="1"/>
  <c r="J29" i="5" s="1"/>
  <c r="G28" i="5"/>
  <c r="H28" i="5" s="1"/>
  <c r="I28" i="5" s="1"/>
  <c r="J28" i="5" s="1"/>
  <c r="G27" i="5"/>
  <c r="H27" i="5" s="1"/>
  <c r="I27" i="5" s="1"/>
  <c r="J27" i="5" s="1"/>
  <c r="G26" i="5"/>
  <c r="H26" i="5" s="1"/>
  <c r="I26" i="5" s="1"/>
  <c r="J26" i="5" s="1"/>
  <c r="G25" i="5"/>
  <c r="H25" i="5" s="1"/>
  <c r="I25" i="5" s="1"/>
  <c r="J25" i="5" s="1"/>
  <c r="G24" i="5"/>
  <c r="H24" i="5" s="1"/>
  <c r="I24" i="5" s="1"/>
  <c r="J24" i="5" s="1"/>
  <c r="G23" i="5"/>
  <c r="H23" i="5" s="1"/>
  <c r="I23" i="5" s="1"/>
  <c r="J23" i="5" s="1"/>
  <c r="G22" i="5"/>
  <c r="H22" i="5" s="1"/>
  <c r="I22" i="5" s="1"/>
  <c r="J22" i="5" s="1"/>
  <c r="G21" i="5"/>
  <c r="H21" i="5" s="1"/>
  <c r="I21" i="5" s="1"/>
  <c r="J21" i="5" s="1"/>
  <c r="G20" i="5"/>
  <c r="H20" i="5" s="1"/>
  <c r="I20" i="5" s="1"/>
  <c r="J20" i="5" s="1"/>
  <c r="G19" i="5"/>
  <c r="H19" i="5" s="1"/>
  <c r="I19" i="5" s="1"/>
  <c r="J19" i="5" s="1"/>
  <c r="G18" i="5"/>
  <c r="H18" i="5" s="1"/>
  <c r="I18" i="5" s="1"/>
  <c r="J18" i="5" s="1"/>
  <c r="G17" i="5"/>
  <c r="H17" i="5" s="1"/>
  <c r="I17" i="5" s="1"/>
  <c r="J17" i="5" s="1"/>
  <c r="G16" i="5"/>
  <c r="H16" i="5" s="1"/>
  <c r="I16" i="5" s="1"/>
  <c r="J16" i="5" s="1"/>
  <c r="G15" i="5"/>
  <c r="H15" i="5" s="1"/>
  <c r="I15" i="5" s="1"/>
  <c r="J15" i="5" s="1"/>
  <c r="G14" i="5"/>
  <c r="H14" i="5" s="1"/>
  <c r="I14" i="5" s="1"/>
  <c r="J14" i="5" s="1"/>
  <c r="G13" i="5"/>
  <c r="H13" i="5" s="1"/>
  <c r="I13" i="5" s="1"/>
  <c r="J13" i="5" s="1"/>
  <c r="G12" i="5"/>
  <c r="H12" i="5" s="1"/>
  <c r="I12" i="5" s="1"/>
  <c r="J12" i="5" s="1"/>
  <c r="G11" i="5"/>
  <c r="H11" i="5" s="1"/>
  <c r="I11" i="5" s="1"/>
  <c r="J11" i="5" s="1"/>
  <c r="G10" i="5"/>
  <c r="H10" i="5" s="1"/>
  <c r="I10" i="5" s="1"/>
  <c r="J10" i="5" s="1"/>
  <c r="G9" i="5"/>
  <c r="H9" i="5" s="1"/>
  <c r="I9" i="5" s="1"/>
  <c r="J9" i="5" s="1"/>
  <c r="G8" i="5"/>
  <c r="H8" i="5" s="1"/>
  <c r="I8" i="5" s="1"/>
  <c r="J8" i="5" s="1"/>
  <c r="G7" i="5"/>
  <c r="H7" i="5" s="1"/>
  <c r="I7" i="5" s="1"/>
  <c r="J7" i="5" s="1"/>
  <c r="G6" i="5"/>
  <c r="H6" i="5" s="1"/>
  <c r="I6" i="5" s="1"/>
  <c r="J6" i="5" s="1"/>
  <c r="G5" i="5"/>
  <c r="H5" i="5" s="1"/>
  <c r="I5" i="5" s="1"/>
  <c r="J5" i="5" s="1"/>
  <c r="G4" i="5"/>
  <c r="H4" i="5" s="1"/>
  <c r="I4" i="5" s="1"/>
  <c r="J4" i="5" s="1"/>
  <c r="G3" i="5"/>
  <c r="H3" i="5" s="1"/>
  <c r="I3" i="5" s="1"/>
  <c r="J3" i="5" s="1"/>
  <c r="G5" i="4"/>
  <c r="H5" i="4" s="1"/>
  <c r="I5" i="4" s="1"/>
  <c r="J5" i="4" s="1"/>
  <c r="G4" i="4"/>
  <c r="H4" i="4" s="1"/>
  <c r="I4" i="4" s="1"/>
  <c r="J4" i="4" s="1"/>
  <c r="G3" i="4"/>
  <c r="H3" i="4" s="1"/>
  <c r="I3" i="4" s="1"/>
  <c r="J3" i="4" s="1"/>
  <c r="G2" i="4"/>
  <c r="H2" i="4" s="1"/>
  <c r="I2" i="4" s="1"/>
  <c r="J2" i="4" s="1"/>
  <c r="G11" i="3"/>
  <c r="H11" i="3" s="1"/>
  <c r="I11" i="3" s="1"/>
  <c r="J11" i="3" s="1"/>
  <c r="G10" i="3"/>
  <c r="H10" i="3" s="1"/>
  <c r="I10" i="3" s="1"/>
  <c r="J10" i="3" s="1"/>
  <c r="G9" i="3"/>
  <c r="H9" i="3" s="1"/>
  <c r="I9" i="3" s="1"/>
  <c r="J9" i="3" s="1"/>
  <c r="G8" i="3"/>
  <c r="H8" i="3" s="1"/>
  <c r="I8" i="3" s="1"/>
  <c r="J8" i="3" s="1"/>
  <c r="G7" i="3"/>
  <c r="H7" i="3" s="1"/>
  <c r="I7" i="3" s="1"/>
  <c r="J7" i="3" s="1"/>
  <c r="G6" i="3"/>
  <c r="H6" i="3" s="1"/>
  <c r="I6" i="3" s="1"/>
  <c r="J6" i="3" s="1"/>
  <c r="G5" i="3"/>
  <c r="H5" i="3" s="1"/>
  <c r="I5" i="3" s="1"/>
  <c r="J5" i="3" s="1"/>
  <c r="G4" i="3"/>
  <c r="H4" i="3" s="1"/>
  <c r="I4" i="3" s="1"/>
  <c r="J4" i="3" s="1"/>
  <c r="G3" i="3"/>
  <c r="H3" i="3" s="1"/>
  <c r="I3" i="3" s="1"/>
  <c r="J3" i="3" s="1"/>
  <c r="G10" i="2"/>
  <c r="H10" i="2" s="1"/>
  <c r="I10" i="2" s="1"/>
  <c r="J10" i="2" s="1"/>
  <c r="G9" i="2"/>
  <c r="H9" i="2" s="1"/>
  <c r="I9" i="2" s="1"/>
  <c r="J9" i="2" s="1"/>
  <c r="G8" i="2"/>
  <c r="H8" i="2" s="1"/>
  <c r="I8" i="2" s="1"/>
  <c r="J8" i="2" s="1"/>
  <c r="G7" i="2"/>
  <c r="H7" i="2" s="1"/>
  <c r="I7" i="2" s="1"/>
  <c r="J7" i="2" s="1"/>
  <c r="G6" i="2"/>
  <c r="H6" i="2" s="1"/>
  <c r="I6" i="2" s="1"/>
  <c r="J6" i="2" s="1"/>
  <c r="G5" i="2"/>
  <c r="H5" i="2" s="1"/>
  <c r="I5" i="2" s="1"/>
  <c r="J5" i="2" s="1"/>
  <c r="G4" i="2"/>
  <c r="H4" i="2" s="1"/>
  <c r="I4" i="2" s="1"/>
  <c r="J4" i="2" s="1"/>
  <c r="G3" i="2"/>
  <c r="H3" i="2" s="1"/>
  <c r="I3" i="2" s="1"/>
  <c r="J3" i="2" s="1"/>
  <c r="G5" i="1"/>
  <c r="G105" i="1"/>
  <c r="H105" i="1" s="1"/>
  <c r="G13" i="1"/>
  <c r="G45" i="1"/>
  <c r="G73" i="1"/>
  <c r="G9" i="1"/>
  <c r="G53" i="1"/>
  <c r="G72" i="1"/>
  <c r="G12" i="1"/>
  <c r="G81" i="1"/>
  <c r="H81" i="1" s="1"/>
  <c r="G61" i="1"/>
  <c r="G33" i="1"/>
  <c r="G52" i="1"/>
  <c r="G4" i="1"/>
  <c r="G11" i="1"/>
  <c r="G57" i="1"/>
  <c r="G17" i="1"/>
  <c r="G8" i="1"/>
  <c r="G10" i="1"/>
  <c r="G25" i="1"/>
  <c r="G85" i="1"/>
  <c r="G41" i="1"/>
  <c r="G69" i="1"/>
  <c r="G71" i="1"/>
  <c r="G51" i="1"/>
  <c r="G37" i="1"/>
  <c r="H37" i="1" s="1"/>
  <c r="G50" i="1"/>
  <c r="G84" i="1"/>
  <c r="G101" i="1"/>
  <c r="G104" i="1"/>
  <c r="G116" i="1"/>
  <c r="G3" i="1"/>
  <c r="G32" i="1"/>
  <c r="G24" i="1"/>
  <c r="G115" i="1"/>
  <c r="G44" i="1"/>
  <c r="G67" i="1"/>
  <c r="G121" i="1"/>
  <c r="H121" i="1" s="1"/>
  <c r="G16" i="1"/>
  <c r="G22" i="1"/>
  <c r="G23" i="1"/>
  <c r="G100" i="1"/>
  <c r="G125" i="1"/>
  <c r="G99" i="1"/>
  <c r="G114" i="1"/>
  <c r="H114" i="1" s="1"/>
  <c r="G35" i="1"/>
  <c r="G124" i="1"/>
  <c r="G20" i="1"/>
  <c r="G97" i="1"/>
  <c r="G21" i="1"/>
  <c r="H21" i="1" s="1"/>
  <c r="G68" i="1"/>
  <c r="G36" i="1"/>
  <c r="G19" i="1"/>
  <c r="H19" i="1" s="1"/>
  <c r="G60" i="1"/>
  <c r="G113" i="1"/>
  <c r="G15" i="1"/>
  <c r="G66" i="1"/>
  <c r="G123" i="1"/>
  <c r="G2" i="1"/>
  <c r="G112" i="1"/>
  <c r="G122" i="1"/>
  <c r="H122" i="1" s="1"/>
  <c r="G65" i="1"/>
  <c r="G70" i="1"/>
  <c r="G59" i="1"/>
  <c r="G43" i="1"/>
  <c r="G83" i="1"/>
  <c r="G120" i="1"/>
  <c r="G40" i="1"/>
  <c r="G49" i="1"/>
  <c r="H49" i="1" s="1"/>
  <c r="G58" i="1"/>
  <c r="G30" i="1"/>
  <c r="G31" i="1"/>
  <c r="G42" i="1"/>
  <c r="G98" i="1"/>
  <c r="G82" i="1"/>
  <c r="G7" i="1"/>
  <c r="G111" i="1"/>
  <c r="G48" i="1"/>
  <c r="H48" i="1" s="1"/>
  <c r="G6" i="1"/>
  <c r="G93" i="1"/>
  <c r="G119" i="1"/>
  <c r="G18" i="1"/>
  <c r="G95" i="1"/>
  <c r="G96" i="1"/>
  <c r="G118" i="1"/>
  <c r="G92" i="1"/>
  <c r="H92" i="1" s="1"/>
  <c r="G46" i="1"/>
  <c r="G47" i="1"/>
  <c r="G94" i="1"/>
  <c r="G80" i="1"/>
  <c r="G56" i="1"/>
  <c r="G91" i="1"/>
  <c r="G77" i="1"/>
  <c r="G39" i="1"/>
  <c r="H39" i="1" s="1"/>
  <c r="G38" i="1"/>
  <c r="G14" i="1"/>
  <c r="G110" i="1"/>
  <c r="G79" i="1"/>
  <c r="G78" i="1"/>
  <c r="G34" i="1"/>
  <c r="G64" i="1"/>
  <c r="G54" i="1"/>
  <c r="H54" i="1" s="1"/>
  <c r="G55" i="1"/>
  <c r="G63" i="1"/>
  <c r="G89" i="1"/>
  <c r="G109" i="1"/>
  <c r="G108" i="1"/>
  <c r="G29" i="1"/>
  <c r="G103" i="1"/>
  <c r="G102" i="1"/>
  <c r="H102" i="1" s="1"/>
  <c r="G76" i="1"/>
  <c r="G28" i="1"/>
  <c r="G88" i="1"/>
  <c r="G87" i="1"/>
  <c r="G27" i="1"/>
  <c r="G90" i="1"/>
  <c r="G62" i="1"/>
  <c r="G107" i="1"/>
  <c r="G106" i="1"/>
  <c r="G75" i="1"/>
  <c r="G74" i="1"/>
  <c r="G26" i="1"/>
  <c r="G86" i="1"/>
  <c r="G117" i="1"/>
  <c r="I2" i="2" l="1"/>
  <c r="J2" i="2" s="1"/>
  <c r="I2" i="3"/>
  <c r="J2" i="3" s="1"/>
  <c r="I11" i="6"/>
  <c r="J11" i="6" s="1"/>
  <c r="I19" i="6"/>
  <c r="J19" i="6" s="1"/>
  <c r="I23" i="6"/>
  <c r="J23" i="6" s="1"/>
  <c r="H10" i="6"/>
  <c r="I10" i="6" s="1"/>
  <c r="J10" i="6" s="1"/>
  <c r="H11" i="6"/>
  <c r="H12" i="6"/>
  <c r="I12" i="6" s="1"/>
  <c r="J12" i="6" s="1"/>
  <c r="H13" i="6"/>
  <c r="I13" i="6" s="1"/>
  <c r="J13" i="6" s="1"/>
  <c r="H14" i="6"/>
  <c r="I14" i="6" s="1"/>
  <c r="J14" i="6" s="1"/>
  <c r="H15" i="6"/>
  <c r="I15" i="6" s="1"/>
  <c r="J15" i="6" s="1"/>
  <c r="H16" i="6"/>
  <c r="I16" i="6" s="1"/>
  <c r="J16" i="6" s="1"/>
  <c r="H17" i="6"/>
  <c r="I17" i="6" s="1"/>
  <c r="J17" i="6" s="1"/>
  <c r="H18" i="6"/>
  <c r="I18" i="6" s="1"/>
  <c r="J18" i="6" s="1"/>
  <c r="H19" i="6"/>
  <c r="H20" i="6"/>
  <c r="I20" i="6" s="1"/>
  <c r="J20" i="6" s="1"/>
  <c r="H21" i="6"/>
  <c r="I21" i="6" s="1"/>
  <c r="J21" i="6" s="1"/>
  <c r="H22" i="6"/>
  <c r="I22" i="6" s="1"/>
  <c r="J22" i="6" s="1"/>
  <c r="H23" i="6"/>
  <c r="H24" i="6"/>
  <c r="I24" i="6" s="1"/>
  <c r="J24" i="6" s="1"/>
  <c r="H25" i="6"/>
  <c r="I25" i="6" s="1"/>
  <c r="J25" i="6" s="1"/>
  <c r="H26" i="6"/>
  <c r="I26" i="6" s="1"/>
  <c r="J26" i="6" s="1"/>
  <c r="H27" i="6"/>
  <c r="I27" i="6" s="1"/>
  <c r="J27" i="6" s="1"/>
  <c r="H28" i="6"/>
  <c r="I28" i="6" s="1"/>
  <c r="J28" i="6" s="1"/>
  <c r="H29" i="6"/>
  <c r="I29" i="6" s="1"/>
  <c r="J29" i="6" s="1"/>
  <c r="H30" i="6"/>
  <c r="I30" i="6" s="1"/>
  <c r="J30" i="6" s="1"/>
  <c r="I5" i="8"/>
  <c r="J5" i="8" s="1"/>
  <c r="H3" i="8"/>
  <c r="I3" i="8" s="1"/>
  <c r="J3" i="8" s="1"/>
  <c r="H6" i="8"/>
  <c r="I6" i="8" s="1"/>
  <c r="J6" i="8" s="1"/>
  <c r="I47" i="5"/>
  <c r="J47" i="5" s="1"/>
  <c r="H74" i="1"/>
  <c r="I74" i="1" s="1"/>
  <c r="J74" i="1" s="1"/>
  <c r="H88" i="1"/>
  <c r="I88" i="1" s="1"/>
  <c r="J88" i="1" s="1"/>
  <c r="H89" i="1"/>
  <c r="I89" i="1" s="1"/>
  <c r="J89" i="1" s="1"/>
  <c r="H110" i="1"/>
  <c r="I110" i="1" s="1"/>
  <c r="J110" i="1" s="1"/>
  <c r="H94" i="1"/>
  <c r="I94" i="1" s="1"/>
  <c r="J94" i="1" s="1"/>
  <c r="H119" i="1"/>
  <c r="I119" i="1" s="1"/>
  <c r="J119" i="1" s="1"/>
  <c r="H42" i="1"/>
  <c r="I42" i="1" s="1"/>
  <c r="J42" i="1" s="1"/>
  <c r="H43" i="1"/>
  <c r="I43" i="1" s="1"/>
  <c r="H66" i="1"/>
  <c r="I66" i="1" s="1"/>
  <c r="J66" i="1" s="1"/>
  <c r="H97" i="1"/>
  <c r="I97" i="1" s="1"/>
  <c r="J97" i="1" s="1"/>
  <c r="H23" i="1"/>
  <c r="I23" i="1" s="1"/>
  <c r="J23" i="1" s="1"/>
  <c r="H67" i="1"/>
  <c r="I67" i="1" s="1"/>
  <c r="J67" i="1" s="1"/>
  <c r="H101" i="1"/>
  <c r="I101" i="1" s="1"/>
  <c r="J101" i="1" s="1"/>
  <c r="H85" i="1"/>
  <c r="I85" i="1" s="1"/>
  <c r="J85" i="1" s="1"/>
  <c r="H52" i="1"/>
  <c r="I52" i="1" s="1"/>
  <c r="J52" i="1" s="1"/>
  <c r="H73" i="1"/>
  <c r="I73" i="1" s="1"/>
  <c r="J73" i="1" s="1"/>
  <c r="I49" i="1"/>
  <c r="J49" i="1" s="1"/>
  <c r="I122" i="1"/>
  <c r="J122" i="1" s="1"/>
  <c r="I19" i="1"/>
  <c r="J19" i="1" s="1"/>
  <c r="I114" i="1"/>
  <c r="J114" i="1" s="1"/>
  <c r="H26" i="1"/>
  <c r="I26" i="1" s="1"/>
  <c r="J26" i="1" s="1"/>
  <c r="H87" i="1"/>
  <c r="I87" i="1" s="1"/>
  <c r="J87" i="1" s="1"/>
  <c r="H109" i="1"/>
  <c r="I109" i="1" s="1"/>
  <c r="J109" i="1" s="1"/>
  <c r="H79" i="1"/>
  <c r="I79" i="1" s="1"/>
  <c r="J79" i="1" s="1"/>
  <c r="H80" i="1"/>
  <c r="I80" i="1" s="1"/>
  <c r="J80" i="1" s="1"/>
  <c r="H18" i="1"/>
  <c r="I18" i="1" s="1"/>
  <c r="J18" i="1" s="1"/>
  <c r="H98" i="1"/>
  <c r="I98" i="1" s="1"/>
  <c r="J98" i="1" s="1"/>
  <c r="H58" i="1"/>
  <c r="I58" i="1" s="1"/>
  <c r="J58" i="1" s="1"/>
  <c r="H65" i="1"/>
  <c r="I65" i="1" s="1"/>
  <c r="J65" i="1" s="1"/>
  <c r="H60" i="1"/>
  <c r="I60" i="1" s="1"/>
  <c r="J60" i="1" s="1"/>
  <c r="H35" i="1"/>
  <c r="I35" i="1" s="1"/>
  <c r="J35" i="1" s="1"/>
  <c r="H100" i="1"/>
  <c r="I100" i="1" s="1"/>
  <c r="J100" i="1" s="1"/>
  <c r="H24" i="1"/>
  <c r="I24" i="1" s="1"/>
  <c r="J24" i="1" s="1"/>
  <c r="H104" i="1"/>
  <c r="I104" i="1" s="1"/>
  <c r="J104" i="1" s="1"/>
  <c r="H41" i="1"/>
  <c r="I41" i="1" s="1"/>
  <c r="J41" i="1" s="1"/>
  <c r="H4" i="1"/>
  <c r="I4" i="1" s="1"/>
  <c r="J4" i="1" s="1"/>
  <c r="H9" i="1"/>
  <c r="I9" i="1" s="1"/>
  <c r="J9" i="1" s="1"/>
  <c r="I102" i="1"/>
  <c r="J102" i="1" s="1"/>
  <c r="I54" i="1"/>
  <c r="J54" i="1" s="1"/>
  <c r="I39" i="1"/>
  <c r="J39" i="1" s="1"/>
  <c r="I92" i="1"/>
  <c r="J92" i="1" s="1"/>
  <c r="I48" i="1"/>
  <c r="J48" i="1" s="1"/>
  <c r="I21" i="1"/>
  <c r="J21" i="1" s="1"/>
  <c r="I121" i="1"/>
  <c r="J121" i="1" s="1"/>
  <c r="I37" i="1"/>
  <c r="J37" i="1" s="1"/>
  <c r="I81" i="1"/>
  <c r="J81" i="1" s="1"/>
  <c r="I105" i="1"/>
  <c r="J105" i="1" s="1"/>
  <c r="H86" i="1"/>
  <c r="I86" i="1" s="1"/>
  <c r="J86" i="1" s="1"/>
  <c r="H106" i="1"/>
  <c r="I106" i="1" s="1"/>
  <c r="J106" i="1" s="1"/>
  <c r="H27" i="1"/>
  <c r="I27" i="1" s="1"/>
  <c r="J27" i="1" s="1"/>
  <c r="H76" i="1"/>
  <c r="I76" i="1" s="1"/>
  <c r="J76" i="1" s="1"/>
  <c r="H108" i="1"/>
  <c r="I108" i="1" s="1"/>
  <c r="J108" i="1" s="1"/>
  <c r="H55" i="1"/>
  <c r="I55" i="1" s="1"/>
  <c r="J55" i="1" s="1"/>
  <c r="H78" i="1"/>
  <c r="I78" i="1" s="1"/>
  <c r="J78" i="1" s="1"/>
  <c r="H38" i="1"/>
  <c r="I38" i="1" s="1"/>
  <c r="J38" i="1" s="1"/>
  <c r="H56" i="1"/>
  <c r="I56" i="1" s="1"/>
  <c r="J56" i="1" s="1"/>
  <c r="H46" i="1"/>
  <c r="I46" i="1" s="1"/>
  <c r="J46" i="1" s="1"/>
  <c r="H95" i="1"/>
  <c r="I95" i="1" s="1"/>
  <c r="J95" i="1" s="1"/>
  <c r="H6" i="1"/>
  <c r="I6" i="1" s="1"/>
  <c r="J6" i="1" s="1"/>
  <c r="H82" i="1"/>
  <c r="I82" i="1" s="1"/>
  <c r="J82" i="1" s="1"/>
  <c r="H30" i="1"/>
  <c r="I30" i="1" s="1"/>
  <c r="J30" i="1" s="1"/>
  <c r="H120" i="1"/>
  <c r="I120" i="1" s="1"/>
  <c r="J120" i="1" s="1"/>
  <c r="H70" i="1"/>
  <c r="I70" i="1" s="1"/>
  <c r="J70" i="1" s="1"/>
  <c r="H2" i="1"/>
  <c r="I2" i="1" s="1"/>
  <c r="J2" i="1" s="1"/>
  <c r="H113" i="1"/>
  <c r="I113" i="1" s="1"/>
  <c r="J113" i="1" s="1"/>
  <c r="H68" i="1"/>
  <c r="I68" i="1" s="1"/>
  <c r="J68" i="1" s="1"/>
  <c r="H124" i="1"/>
  <c r="I124" i="1" s="1"/>
  <c r="J124" i="1" s="1"/>
  <c r="H125" i="1"/>
  <c r="I125" i="1" s="1"/>
  <c r="J125" i="1" s="1"/>
  <c r="H16" i="1"/>
  <c r="I16" i="1" s="1"/>
  <c r="J16" i="1" s="1"/>
  <c r="H115" i="1"/>
  <c r="I115" i="1" s="1"/>
  <c r="J115" i="1" s="1"/>
  <c r="H116" i="1"/>
  <c r="I116" i="1" s="1"/>
  <c r="J116" i="1" s="1"/>
  <c r="H50" i="1"/>
  <c r="I50" i="1" s="1"/>
  <c r="J50" i="1" s="1"/>
  <c r="H69" i="1"/>
  <c r="I69" i="1" s="1"/>
  <c r="J69" i="1" s="1"/>
  <c r="H10" i="1"/>
  <c r="I10" i="1" s="1"/>
  <c r="J10" i="1" s="1"/>
  <c r="H11" i="1"/>
  <c r="I11" i="1" s="1"/>
  <c r="J11" i="1" s="1"/>
  <c r="H61" i="1"/>
  <c r="I61" i="1" s="1"/>
  <c r="J61" i="1" s="1"/>
  <c r="H53" i="1"/>
  <c r="I53" i="1" s="1"/>
  <c r="J53" i="1" s="1"/>
  <c r="H13" i="1"/>
  <c r="I13" i="1" s="1"/>
  <c r="J13" i="1" s="1"/>
  <c r="H62" i="1"/>
  <c r="I62" i="1" s="1"/>
  <c r="J62" i="1" s="1"/>
  <c r="H103" i="1"/>
  <c r="I103" i="1" s="1"/>
  <c r="J103" i="1" s="1"/>
  <c r="H64" i="1"/>
  <c r="I64" i="1" s="1"/>
  <c r="J64" i="1" s="1"/>
  <c r="H77" i="1"/>
  <c r="I77" i="1" s="1"/>
  <c r="J77" i="1" s="1"/>
  <c r="H118" i="1"/>
  <c r="I118" i="1" s="1"/>
  <c r="J118" i="1" s="1"/>
  <c r="H111" i="1"/>
  <c r="I111" i="1" s="1"/>
  <c r="J111" i="1" s="1"/>
  <c r="H32" i="1"/>
  <c r="I32" i="1" s="1"/>
  <c r="J32" i="1" s="1"/>
  <c r="H51" i="1"/>
  <c r="I51" i="1" s="1"/>
  <c r="J51" i="1" s="1"/>
  <c r="H17" i="1"/>
  <c r="I17" i="1" s="1"/>
  <c r="J17" i="1" s="1"/>
  <c r="H12" i="1"/>
  <c r="I12" i="1" s="1"/>
  <c r="J12" i="1" s="1"/>
  <c r="H5" i="1"/>
  <c r="I5" i="1" s="1"/>
  <c r="J5" i="1" s="1"/>
  <c r="H107" i="1"/>
  <c r="I107" i="1" s="1"/>
  <c r="J107" i="1" s="1"/>
  <c r="H83" i="1"/>
  <c r="I83" i="1" s="1"/>
  <c r="J83" i="1" s="1"/>
  <c r="H123" i="1"/>
  <c r="I123" i="1" s="1"/>
  <c r="J123" i="1" s="1"/>
  <c r="H8" i="1"/>
  <c r="I8" i="1" s="1"/>
  <c r="J8" i="1" s="1"/>
  <c r="H117" i="1"/>
  <c r="I117" i="1" s="1"/>
  <c r="J117" i="1" s="1"/>
  <c r="H75" i="1"/>
  <c r="I75" i="1" s="1"/>
  <c r="J75" i="1" s="1"/>
  <c r="H90" i="1"/>
  <c r="I90" i="1" s="1"/>
  <c r="J90" i="1" s="1"/>
  <c r="H28" i="1"/>
  <c r="I28" i="1" s="1"/>
  <c r="J28" i="1" s="1"/>
  <c r="H29" i="1"/>
  <c r="I29" i="1" s="1"/>
  <c r="J29" i="1" s="1"/>
  <c r="H63" i="1"/>
  <c r="I63" i="1" s="1"/>
  <c r="J63" i="1" s="1"/>
  <c r="H34" i="1"/>
  <c r="I34" i="1" s="1"/>
  <c r="J34" i="1" s="1"/>
  <c r="H14" i="1"/>
  <c r="I14" i="1" s="1"/>
  <c r="J14" i="1" s="1"/>
  <c r="H91" i="1"/>
  <c r="I91" i="1" s="1"/>
  <c r="J91" i="1" s="1"/>
  <c r="H47" i="1"/>
  <c r="I47" i="1" s="1"/>
  <c r="J47" i="1" s="1"/>
  <c r="H96" i="1"/>
  <c r="I96" i="1" s="1"/>
  <c r="J96" i="1" s="1"/>
  <c r="H93" i="1"/>
  <c r="I93" i="1" s="1"/>
  <c r="J93" i="1" s="1"/>
  <c r="H7" i="1"/>
  <c r="I7" i="1" s="1"/>
  <c r="J7" i="1" s="1"/>
  <c r="H31" i="1"/>
  <c r="I31" i="1" s="1"/>
  <c r="J31" i="1" s="1"/>
  <c r="H40" i="1"/>
  <c r="I40" i="1" s="1"/>
  <c r="J40" i="1" s="1"/>
  <c r="H59" i="1"/>
  <c r="I59" i="1" s="1"/>
  <c r="J59" i="1" s="1"/>
  <c r="H112" i="1"/>
  <c r="I112" i="1" s="1"/>
  <c r="J112" i="1" s="1"/>
  <c r="H15" i="1"/>
  <c r="I15" i="1" s="1"/>
  <c r="J15" i="1" s="1"/>
  <c r="H36" i="1"/>
  <c r="I36" i="1" s="1"/>
  <c r="J36" i="1" s="1"/>
  <c r="H20" i="1"/>
  <c r="I20" i="1" s="1"/>
  <c r="J20" i="1" s="1"/>
  <c r="H99" i="1"/>
  <c r="I99" i="1" s="1"/>
  <c r="J99" i="1" s="1"/>
  <c r="H22" i="1"/>
  <c r="I22" i="1" s="1"/>
  <c r="J22" i="1" s="1"/>
  <c r="H44" i="1"/>
  <c r="I44" i="1" s="1"/>
  <c r="J44" i="1" s="1"/>
  <c r="H3" i="1"/>
  <c r="I3" i="1" s="1"/>
  <c r="J3" i="1" s="1"/>
  <c r="H84" i="1"/>
  <c r="I84" i="1" s="1"/>
  <c r="J84" i="1" s="1"/>
  <c r="H71" i="1"/>
  <c r="I71" i="1" s="1"/>
  <c r="J71" i="1" s="1"/>
  <c r="H25" i="1"/>
  <c r="I25" i="1" s="1"/>
  <c r="J25" i="1" s="1"/>
  <c r="H57" i="1"/>
  <c r="I57" i="1" s="1"/>
  <c r="J57" i="1" s="1"/>
  <c r="H33" i="1"/>
  <c r="I33" i="1" s="1"/>
  <c r="J33" i="1" s="1"/>
  <c r="H72" i="1"/>
  <c r="I72" i="1" s="1"/>
  <c r="J72" i="1" s="1"/>
  <c r="H45" i="1"/>
  <c r="I45" i="1" s="1"/>
  <c r="J45" i="1" s="1"/>
  <c r="J43" i="1" l="1"/>
  <c r="A2" i="9"/>
</calcChain>
</file>

<file path=xl/sharedStrings.xml><?xml version="1.0" encoding="utf-8"?>
<sst xmlns="http://schemas.openxmlformats.org/spreadsheetml/2006/main" count="523" uniqueCount="53">
  <si>
    <t>Ay</t>
  </si>
  <si>
    <t>Müşteri Tem</t>
  </si>
  <si>
    <t>Şirket Adı</t>
  </si>
  <si>
    <t>Gelir Radyo/TV</t>
  </si>
  <si>
    <t>Gelir Basılı</t>
  </si>
  <si>
    <t>Gelir Internet</t>
  </si>
  <si>
    <t>Toplam Gelir</t>
  </si>
  <si>
    <t>Vergi</t>
  </si>
  <si>
    <t>Net Gelir</t>
  </si>
  <si>
    <t>Derya</t>
  </si>
  <si>
    <t>A. Datum Kurumu</t>
  </si>
  <si>
    <t>Suna</t>
  </si>
  <si>
    <t>Alpin Spor Kayak Evi</t>
  </si>
  <si>
    <t>Refik</t>
  </si>
  <si>
    <t>Astro Dağ Bisikleti Ltd.</t>
  </si>
  <si>
    <t>Atlantik Bilim Müzesi</t>
  </si>
  <si>
    <t>Beyaz Güvercin Havayolları</t>
  </si>
  <si>
    <t>Cebeci Elektrik Aydınlatma</t>
  </si>
  <si>
    <t>Cem Şarapçılık</t>
  </si>
  <si>
    <t>Derya Cebesoy</t>
  </si>
  <si>
    <t>Durusu Kahve ve Çay</t>
  </si>
  <si>
    <t>Eski Hisar Ltd.</t>
  </si>
  <si>
    <t>Forza Kahveevi</t>
  </si>
  <si>
    <t>Funda Bağcılık</t>
  </si>
  <si>
    <t>Hendek Gıda Pazarı</t>
  </si>
  <si>
    <t>Isparta Akşam Gazetesi</t>
  </si>
  <si>
    <t>J. Erdoğan-Aybar</t>
  </si>
  <si>
    <t>Kalender</t>
  </si>
  <si>
    <t>M. Mengen</t>
  </si>
  <si>
    <t>Manolya Çiçekçilik</t>
  </si>
  <si>
    <t>Merdiven Komedi Tiyatrosu</t>
  </si>
  <si>
    <t>Misket Çay Kurumu</t>
  </si>
  <si>
    <t>Nazilli Ticaret</t>
  </si>
  <si>
    <t>Pasifik Müzik Aletleri</t>
  </si>
  <si>
    <t>R.A. Gündoğan</t>
  </si>
  <si>
    <t>Simge Yayınevi</t>
  </si>
  <si>
    <t>Su Ürünleri İthalat</t>
  </si>
  <si>
    <t>Tayyare Oyuncak</t>
  </si>
  <si>
    <t>Tek Uzum Mahzeni</t>
  </si>
  <si>
    <t>V.J. Bünyamin</t>
  </si>
  <si>
    <t>Volkan Kahvecilik Ltd.</t>
  </si>
  <si>
    <t>Vural Oyuncak</t>
  </si>
  <si>
    <t>Yelkovan Sanat Enstitüsü</t>
  </si>
  <si>
    <t>Ocak ayında Suna adlı müşteri temsilcisinin yapmış olduğu satışlar.</t>
  </si>
  <si>
    <t>Yıl içerisinde en fazla net gelir elde eden ilk 10 müşteri temsilcisi ve satışları.</t>
  </si>
  <si>
    <t>Alpin Spor ve kayak evine yapılan satışlar.</t>
  </si>
  <si>
    <t>Refik müşteri temsilcisinin yapmış olduğu net gelirlerin toplamı.</t>
  </si>
  <si>
    <t>2000 doların üzerinde kaç adet net gelir elde edilmiştir.</t>
  </si>
  <si>
    <t>0 ( Sıfır ) dolar net gelir kaç adet tir?</t>
  </si>
  <si>
    <t>Teyyare oyuncağa hangi müşteri temsilcileri kaç adet satış gerçekleştirmişlerdir.</t>
  </si>
  <si>
    <t>Şirketin ortalama net geliri kaç dolardır?</t>
  </si>
  <si>
    <t>Dolar / TL</t>
  </si>
  <si>
    <t>1 Dolar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</si>
</sst>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\-yyyy"/>
    <numFmt numFmtId="165" formatCode="&quot;$&quot;#,##0.00"/>
    <numFmt numFmtId="166" formatCode="_-[$$-409]* #,##0.00_ ;_-[$$-409]* \-#,##0.00\ ;_-[$$-409]* &quot;-&quot;??_ ;_-@_ "/>
    <numFmt numFmtId="167" formatCode="_(* #,##0.0_);_(* \(#,##0.0\);_(* &quot;-&quot;?_);_(@_)"/>
    <numFmt numFmtId="168" formatCode="0.0%"/>
    <numFmt numFmtId="169" formatCode="#,##0.0\ &quot;TL&quot;"/>
  </numFmts>
  <fonts count="15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24"/>
      <name val="Arial"/>
      <family val="2"/>
      <charset val="162"/>
    </font>
    <font>
      <b/>
      <i/>
      <u val="double"/>
      <sz val="72"/>
      <name val="Arial"/>
      <family val="2"/>
      <charset val="162"/>
    </font>
    <font>
      <b/>
      <sz val="16"/>
      <color theme="0"/>
      <name val="Arial"/>
      <family val="2"/>
      <charset val="162"/>
    </font>
    <font>
      <sz val="11"/>
      <color rgb="FF9C0006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7">
    <xf numFmtId="0" fontId="0" fillId="0" borderId="0"/>
    <xf numFmtId="167" fontId="1" fillId="0" borderId="0" applyFill="0" applyBorder="0" applyAlignment="0"/>
    <xf numFmtId="168" fontId="4" fillId="0" borderId="0" applyFill="0" applyBorder="0" applyAlignment="0"/>
    <xf numFmtId="165" fontId="4" fillId="0" borderId="0" applyFill="0" applyBorder="0" applyAlignment="0"/>
    <xf numFmtId="15" fontId="6" fillId="3" borderId="2"/>
    <xf numFmtId="167" fontId="1" fillId="0" borderId="0" applyFill="0" applyBorder="0" applyAlignment="0"/>
    <xf numFmtId="38" fontId="7" fillId="3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10" fontId="7" fillId="2" borderId="1" applyNumberFormat="0" applyBorder="0" applyAlignment="0" applyProtection="0"/>
    <xf numFmtId="167" fontId="1" fillId="0" borderId="0" applyFill="0" applyBorder="0" applyAlignment="0"/>
    <xf numFmtId="167" fontId="1" fillId="0" borderId="0"/>
    <xf numFmtId="10" fontId="1" fillId="0" borderId="0" applyFont="0" applyFill="0" applyBorder="0" applyAlignment="0" applyProtection="0"/>
    <xf numFmtId="167" fontId="1" fillId="0" borderId="0" applyFill="0" applyBorder="0" applyAlignment="0"/>
    <xf numFmtId="49" fontId="5" fillId="0" borderId="0" applyFill="0" applyBorder="0" applyAlignment="0"/>
    <xf numFmtId="167" fontId="1" fillId="0" borderId="0" applyFill="0" applyBorder="0" applyAlignment="0"/>
    <xf numFmtId="0" fontId="14" fillId="8" borderId="0" applyNumberFormat="0" applyBorder="0" applyAlignment="0" applyProtection="0"/>
  </cellStyleXfs>
  <cellXfs count="46">
    <xf numFmtId="0" fontId="0" fillId="0" borderId="0" xfId="0"/>
    <xf numFmtId="0" fontId="4" fillId="0" borderId="0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/>
    <xf numFmtId="0" fontId="5" fillId="0" borderId="1" xfId="0" applyFont="1" applyFill="1" applyBorder="1" applyAlignment="1"/>
    <xf numFmtId="165" fontId="4" fillId="0" borderId="1" xfId="0" applyNumberFormat="1" applyFont="1" applyFill="1" applyBorder="1"/>
    <xf numFmtId="0" fontId="0" fillId="0" borderId="1" xfId="0" applyBorder="1"/>
    <xf numFmtId="164" fontId="5" fillId="0" borderId="9" xfId="0" applyNumberFormat="1" applyFont="1" applyFill="1" applyBorder="1" applyAlignment="1"/>
    <xf numFmtId="0" fontId="5" fillId="0" borderId="10" xfId="0" applyFont="1" applyFill="1" applyBorder="1" applyAlignment="1"/>
    <xf numFmtId="165" fontId="4" fillId="0" borderId="10" xfId="0" applyNumberFormat="1" applyFont="1" applyFill="1" applyBorder="1"/>
    <xf numFmtId="165" fontId="4" fillId="4" borderId="11" xfId="0" applyNumberFormat="1" applyFont="1" applyFill="1" applyBorder="1"/>
    <xf numFmtId="166" fontId="4" fillId="4" borderId="11" xfId="0" applyNumberFormat="1" applyFont="1" applyFill="1" applyBorder="1"/>
    <xf numFmtId="165" fontId="4" fillId="4" borderId="12" xfId="0" applyNumberFormat="1" applyFont="1" applyFill="1" applyBorder="1"/>
    <xf numFmtId="0" fontId="9" fillId="0" borderId="0" xfId="0" applyFont="1"/>
    <xf numFmtId="165" fontId="4" fillId="0" borderId="0" xfId="0" applyNumberFormat="1" applyFont="1" applyFill="1" applyBorder="1"/>
    <xf numFmtId="165" fontId="0" fillId="0" borderId="0" xfId="0" applyNumberFormat="1"/>
    <xf numFmtId="0" fontId="0" fillId="0" borderId="0" xfId="0" applyBorder="1"/>
    <xf numFmtId="164" fontId="5" fillId="0" borderId="13" xfId="0" applyNumberFormat="1" applyFont="1" applyFill="1" applyBorder="1" applyAlignment="1"/>
    <xf numFmtId="0" fontId="5" fillId="0" borderId="14" xfId="0" applyFont="1" applyFill="1" applyBorder="1" applyAlignment="1"/>
    <xf numFmtId="165" fontId="4" fillId="0" borderId="14" xfId="0" applyNumberFormat="1" applyFont="1" applyFill="1" applyBorder="1"/>
    <xf numFmtId="165" fontId="4" fillId="4" borderId="14" xfId="0" applyNumberFormat="1" applyFont="1" applyFill="1" applyBorder="1"/>
    <xf numFmtId="166" fontId="4" fillId="4" borderId="14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169" fontId="4" fillId="0" borderId="15" xfId="0" applyNumberFormat="1" applyFont="1" applyFill="1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169" fontId="4" fillId="0" borderId="0" xfId="0" applyNumberFormat="1" applyFont="1" applyFill="1" applyBorder="1"/>
    <xf numFmtId="0" fontId="0" fillId="6" borderId="0" xfId="0" applyFill="1"/>
    <xf numFmtId="165" fontId="4" fillId="6" borderId="0" xfId="0" applyNumberFormat="1" applyFont="1" applyFill="1" applyBorder="1"/>
    <xf numFmtId="166" fontId="4" fillId="6" borderId="0" xfId="0" applyNumberFormat="1" applyFont="1" applyFill="1" applyBorder="1"/>
    <xf numFmtId="169" fontId="4" fillId="0" borderId="16" xfId="0" applyNumberFormat="1" applyFont="1" applyFill="1" applyBorder="1"/>
    <xf numFmtId="165" fontId="13" fillId="7" borderId="12" xfId="0" applyNumberFormat="1" applyFont="1" applyFill="1" applyBorder="1"/>
    <xf numFmtId="0" fontId="10" fillId="5" borderId="0" xfId="0" applyFont="1" applyFill="1" applyBorder="1" applyAlignment="1">
      <alignment horizontal="center" vertical="center"/>
    </xf>
    <xf numFmtId="164" fontId="14" fillId="8" borderId="8" xfId="16" applyNumberFormat="1" applyBorder="1" applyAlignment="1"/>
    <xf numFmtId="0" fontId="14" fillId="8" borderId="1" xfId="16" applyBorder="1" applyAlignment="1"/>
    <xf numFmtId="165" fontId="14" fillId="8" borderId="1" xfId="16" applyNumberFormat="1" applyBorder="1"/>
    <xf numFmtId="165" fontId="14" fillId="8" borderId="14" xfId="16" applyNumberFormat="1" applyBorder="1"/>
    <xf numFmtId="166" fontId="14" fillId="8" borderId="14" xfId="16" applyNumberFormat="1" applyBorder="1"/>
    <xf numFmtId="169" fontId="14" fillId="8" borderId="15" xfId="16" applyNumberFormat="1" applyBorder="1"/>
    <xf numFmtId="0" fontId="14" fillId="8" borderId="1" xfId="16" applyBorder="1"/>
  </cellXfs>
  <cellStyles count="17">
    <cellStyle name="Calc Currency (0)" xfId="1"/>
    <cellStyle name="Calc Percent (0)" xfId="2"/>
    <cellStyle name="Calc Percent (1)" xfId="3"/>
    <cellStyle name="Date" xfId="4"/>
    <cellStyle name="Enter Currency (0)" xfId="5"/>
    <cellStyle name="Grey" xfId="6"/>
    <cellStyle name="Header1" xfId="7"/>
    <cellStyle name="Header2" xfId="8"/>
    <cellStyle name="Input [yellow]" xfId="9"/>
    <cellStyle name="Kötü" xfId="16" builtinId="27"/>
    <cellStyle name="Link Currency (0)" xfId="10"/>
    <cellStyle name="Normal" xfId="0" builtinId="0"/>
    <cellStyle name="Normal - Style1" xfId="11"/>
    <cellStyle name="Percent [2]" xfId="12"/>
    <cellStyle name="PrePop Currency (0)" xfId="13"/>
    <cellStyle name="Text Indent A" xfId="14"/>
    <cellStyle name="Text Indent B" xfId="15"/>
  </cellStyles>
  <dxfs count="1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workbookViewId="0">
      <selection activeCell="L2" sqref="L2:L3"/>
    </sheetView>
  </sheetViews>
  <sheetFormatPr defaultRowHeight="12.75" x14ac:dyDescent="0.2"/>
  <cols>
    <col min="1" max="2" width="14.140625" style="1" customWidth="1"/>
    <col min="3" max="3" width="23.85546875" style="1" bestFit="1" customWidth="1"/>
    <col min="4" max="10" width="14.140625" style="1" customWidth="1"/>
    <col min="11" max="11" width="9.140625" style="1"/>
    <col min="12" max="12" width="12" style="1" customWidth="1"/>
    <col min="13" max="15" width="9.140625" style="1"/>
    <col min="16" max="24" width="16.28515625" style="1" customWidth="1"/>
    <col min="25" max="16384" width="9.140625" style="1"/>
  </cols>
  <sheetData>
    <row r="1" spans="1:12" ht="40.5" customHeight="1" thickTop="1" thickBot="1" x14ac:dyDescent="0.25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51</v>
      </c>
      <c r="L1" s="26" t="s">
        <v>52</v>
      </c>
    </row>
    <row r="2" spans="1:12" ht="14.25" thickTop="1" thickBot="1" x14ac:dyDescent="0.25">
      <c r="A2" s="21">
        <v>36557</v>
      </c>
      <c r="B2" s="22" t="s">
        <v>9</v>
      </c>
      <c r="C2" s="22" t="s">
        <v>10</v>
      </c>
      <c r="D2" s="23">
        <v>0</v>
      </c>
      <c r="E2" s="23">
        <v>0</v>
      </c>
      <c r="F2" s="23">
        <v>1684.47</v>
      </c>
      <c r="G2" s="24">
        <f t="shared" ref="G2:G33" si="0">SUM(D2:F2)</f>
        <v>1684.47</v>
      </c>
      <c r="H2" s="25">
        <f t="shared" ref="H2:H33" si="1">IF(G2&gt;3000,G2*0.18,G2*0.15)</f>
        <v>252.6705</v>
      </c>
      <c r="I2" s="24">
        <f t="shared" ref="I2:I33" si="2">G2-H2</f>
        <v>1431.7995000000001</v>
      </c>
      <c r="J2" s="27">
        <f t="shared" ref="J2:J33" si="3">I2*$L$2</f>
        <v>4939.7082750000009</v>
      </c>
      <c r="L2" s="38">
        <v>3.45</v>
      </c>
    </row>
    <row r="3" spans="1:12" ht="14.25" thickTop="1" thickBot="1" x14ac:dyDescent="0.25">
      <c r="A3" s="7">
        <v>36586</v>
      </c>
      <c r="B3" s="8" t="s">
        <v>9</v>
      </c>
      <c r="C3" s="8" t="s">
        <v>10</v>
      </c>
      <c r="D3" s="9">
        <v>486.32</v>
      </c>
      <c r="E3" s="9">
        <v>0</v>
      </c>
      <c r="F3" s="9">
        <v>1789.05</v>
      </c>
      <c r="G3" s="24">
        <f t="shared" si="0"/>
        <v>2275.37</v>
      </c>
      <c r="H3" s="25">
        <f t="shared" si="1"/>
        <v>341.30549999999999</v>
      </c>
      <c r="I3" s="24">
        <f t="shared" si="2"/>
        <v>1934.0645</v>
      </c>
      <c r="J3" s="27">
        <f t="shared" si="3"/>
        <v>6672.5225250000003</v>
      </c>
      <c r="L3" s="38"/>
    </row>
    <row r="4" spans="1:12" ht="14.25" thickTop="1" thickBot="1" x14ac:dyDescent="0.25">
      <c r="A4" s="7">
        <v>36617</v>
      </c>
      <c r="B4" s="8" t="s">
        <v>9</v>
      </c>
      <c r="C4" s="8" t="s">
        <v>10</v>
      </c>
      <c r="D4" s="9">
        <v>789.05</v>
      </c>
      <c r="E4" s="9">
        <v>1632.89</v>
      </c>
      <c r="F4" s="9">
        <v>486.32</v>
      </c>
      <c r="G4" s="24">
        <f t="shared" si="0"/>
        <v>2908.26</v>
      </c>
      <c r="H4" s="25">
        <f t="shared" si="1"/>
        <v>436.23900000000003</v>
      </c>
      <c r="I4" s="24">
        <f t="shared" si="2"/>
        <v>2472.0210000000002</v>
      </c>
      <c r="J4" s="27">
        <f t="shared" si="3"/>
        <v>8528.4724500000011</v>
      </c>
    </row>
    <row r="5" spans="1:12" ht="14.25" thickTop="1" thickBot="1" x14ac:dyDescent="0.25">
      <c r="A5" s="7">
        <v>36526</v>
      </c>
      <c r="B5" s="8" t="s">
        <v>9</v>
      </c>
      <c r="C5" s="8" t="s">
        <v>10</v>
      </c>
      <c r="D5" s="9">
        <v>2265.12</v>
      </c>
      <c r="E5" s="9">
        <v>657.99</v>
      </c>
      <c r="F5" s="9">
        <v>1723.55</v>
      </c>
      <c r="G5" s="24">
        <f t="shared" si="0"/>
        <v>4646.66</v>
      </c>
      <c r="H5" s="25">
        <f t="shared" si="1"/>
        <v>836.39879999999994</v>
      </c>
      <c r="I5" s="24">
        <f t="shared" si="2"/>
        <v>3810.2611999999999</v>
      </c>
      <c r="J5" s="27">
        <f t="shared" si="3"/>
        <v>13145.40114</v>
      </c>
    </row>
    <row r="6" spans="1:12" ht="14.25" thickTop="1" thickBot="1" x14ac:dyDescent="0.25">
      <c r="A6" s="7">
        <v>36526</v>
      </c>
      <c r="B6" s="8" t="s">
        <v>9</v>
      </c>
      <c r="C6" s="8" t="s">
        <v>15</v>
      </c>
      <c r="D6" s="9">
        <v>0</v>
      </c>
      <c r="E6" s="9">
        <v>467.88</v>
      </c>
      <c r="F6" s="9">
        <v>684.47</v>
      </c>
      <c r="G6" s="24">
        <f t="shared" si="0"/>
        <v>1152.3499999999999</v>
      </c>
      <c r="H6" s="25">
        <f t="shared" si="1"/>
        <v>172.85249999999999</v>
      </c>
      <c r="I6" s="24">
        <f t="shared" si="2"/>
        <v>979.49749999999995</v>
      </c>
      <c r="J6" s="27">
        <f t="shared" si="3"/>
        <v>3379.2663750000002</v>
      </c>
    </row>
    <row r="7" spans="1:12" ht="14.25" thickTop="1" thickBot="1" x14ac:dyDescent="0.25">
      <c r="A7" s="7">
        <v>36617</v>
      </c>
      <c r="B7" s="8" t="s">
        <v>9</v>
      </c>
      <c r="C7" s="8" t="s">
        <v>15</v>
      </c>
      <c r="D7" s="9">
        <v>687.84</v>
      </c>
      <c r="E7" s="9">
        <v>0</v>
      </c>
      <c r="F7" s="9">
        <v>498.25</v>
      </c>
      <c r="G7" s="24">
        <f t="shared" si="0"/>
        <v>1186.0900000000001</v>
      </c>
      <c r="H7" s="25">
        <f t="shared" si="1"/>
        <v>177.91350000000003</v>
      </c>
      <c r="I7" s="24">
        <f t="shared" si="2"/>
        <v>1008.1765000000001</v>
      </c>
      <c r="J7" s="27">
        <f t="shared" si="3"/>
        <v>3478.2089250000008</v>
      </c>
    </row>
    <row r="8" spans="1:12" ht="14.25" thickTop="1" thickBot="1" x14ac:dyDescent="0.25">
      <c r="A8" s="7">
        <v>36586</v>
      </c>
      <c r="B8" s="8" t="s">
        <v>9</v>
      </c>
      <c r="C8" s="8" t="s">
        <v>15</v>
      </c>
      <c r="D8" s="9">
        <v>498.25</v>
      </c>
      <c r="E8" s="9">
        <v>1632.89</v>
      </c>
      <c r="F8" s="9">
        <v>687.84</v>
      </c>
      <c r="G8" s="24">
        <f t="shared" si="0"/>
        <v>2818.9800000000005</v>
      </c>
      <c r="H8" s="25">
        <f t="shared" si="1"/>
        <v>422.84700000000004</v>
      </c>
      <c r="I8" s="24">
        <f t="shared" si="2"/>
        <v>2396.1330000000003</v>
      </c>
      <c r="J8" s="27">
        <f t="shared" si="3"/>
        <v>8266.6588500000016</v>
      </c>
    </row>
    <row r="9" spans="1:12" ht="14.25" thickTop="1" thickBot="1" x14ac:dyDescent="0.25">
      <c r="A9" s="7">
        <v>36557</v>
      </c>
      <c r="B9" s="8" t="s">
        <v>9</v>
      </c>
      <c r="C9" s="8" t="s">
        <v>15</v>
      </c>
      <c r="D9" s="9">
        <v>1487.55</v>
      </c>
      <c r="E9" s="9">
        <v>786.58</v>
      </c>
      <c r="F9" s="9">
        <v>1105.5899999999999</v>
      </c>
      <c r="G9" s="24">
        <f t="shared" si="0"/>
        <v>3379.7200000000003</v>
      </c>
      <c r="H9" s="25">
        <f t="shared" si="1"/>
        <v>608.34960000000001</v>
      </c>
      <c r="I9" s="24">
        <f t="shared" si="2"/>
        <v>2771.3704000000002</v>
      </c>
      <c r="J9" s="27">
        <f t="shared" si="3"/>
        <v>9561.2278800000022</v>
      </c>
    </row>
    <row r="10" spans="1:12" ht="14.25" thickTop="1" thickBot="1" x14ac:dyDescent="0.25">
      <c r="A10" s="7">
        <v>36617</v>
      </c>
      <c r="B10" s="8" t="s">
        <v>9</v>
      </c>
      <c r="C10" s="8" t="s">
        <v>20</v>
      </c>
      <c r="D10" s="9">
        <v>1057.8800000000001</v>
      </c>
      <c r="E10" s="9">
        <v>0</v>
      </c>
      <c r="F10" s="9">
        <v>1643.89</v>
      </c>
      <c r="G10" s="24">
        <f t="shared" si="0"/>
        <v>2701.7700000000004</v>
      </c>
      <c r="H10" s="25">
        <f t="shared" si="1"/>
        <v>405.26550000000003</v>
      </c>
      <c r="I10" s="24">
        <f t="shared" si="2"/>
        <v>2296.5045000000005</v>
      </c>
      <c r="J10" s="27">
        <f t="shared" si="3"/>
        <v>7922.9405250000018</v>
      </c>
    </row>
    <row r="11" spans="1:12" ht="14.25" thickTop="1" thickBot="1" x14ac:dyDescent="0.25">
      <c r="A11" s="7">
        <v>36557</v>
      </c>
      <c r="B11" s="8" t="s">
        <v>9</v>
      </c>
      <c r="C11" s="8" t="s">
        <v>20</v>
      </c>
      <c r="D11" s="9">
        <v>485.25</v>
      </c>
      <c r="E11" s="9">
        <v>1151.23</v>
      </c>
      <c r="F11" s="9">
        <v>1196.55</v>
      </c>
      <c r="G11" s="24">
        <f t="shared" si="0"/>
        <v>2833.0299999999997</v>
      </c>
      <c r="H11" s="25">
        <f t="shared" si="1"/>
        <v>424.95449999999994</v>
      </c>
      <c r="I11" s="24">
        <f t="shared" si="2"/>
        <v>2408.0754999999999</v>
      </c>
      <c r="J11" s="27">
        <f t="shared" si="3"/>
        <v>8307.8604749999995</v>
      </c>
    </row>
    <row r="12" spans="1:12" ht="14.25" thickTop="1" thickBot="1" x14ac:dyDescent="0.25">
      <c r="A12" s="7">
        <v>36586</v>
      </c>
      <c r="B12" s="8" t="s">
        <v>9</v>
      </c>
      <c r="C12" s="8" t="s">
        <v>20</v>
      </c>
      <c r="D12" s="9">
        <v>1643.89</v>
      </c>
      <c r="E12" s="9">
        <v>0</v>
      </c>
      <c r="F12" s="9">
        <v>1457.88</v>
      </c>
      <c r="G12" s="24">
        <f t="shared" si="0"/>
        <v>3101.7700000000004</v>
      </c>
      <c r="H12" s="25">
        <f t="shared" si="1"/>
        <v>558.31860000000006</v>
      </c>
      <c r="I12" s="24">
        <f t="shared" si="2"/>
        <v>2543.4514000000004</v>
      </c>
      <c r="J12" s="27">
        <f t="shared" si="3"/>
        <v>8774.9073300000018</v>
      </c>
    </row>
    <row r="13" spans="1:12" ht="14.25" thickTop="1" thickBot="1" x14ac:dyDescent="0.25">
      <c r="A13" s="7">
        <v>36526</v>
      </c>
      <c r="B13" s="8" t="s">
        <v>9</v>
      </c>
      <c r="C13" s="8" t="s">
        <v>20</v>
      </c>
      <c r="D13" s="9">
        <v>2156.5500000000002</v>
      </c>
      <c r="E13" s="9">
        <v>0</v>
      </c>
      <c r="F13" s="9">
        <v>1444.56</v>
      </c>
      <c r="G13" s="24">
        <f t="shared" si="0"/>
        <v>3601.11</v>
      </c>
      <c r="H13" s="25">
        <f t="shared" si="1"/>
        <v>648.19979999999998</v>
      </c>
      <c r="I13" s="24">
        <f t="shared" si="2"/>
        <v>2952.9102000000003</v>
      </c>
      <c r="J13" s="27">
        <f t="shared" si="3"/>
        <v>10187.540190000002</v>
      </c>
    </row>
    <row r="14" spans="1:12" ht="14.25" thickTop="1" thickBot="1" x14ac:dyDescent="0.25">
      <c r="A14" s="7">
        <v>36557</v>
      </c>
      <c r="B14" s="8" t="s">
        <v>9</v>
      </c>
      <c r="C14" s="8" t="s">
        <v>22</v>
      </c>
      <c r="D14" s="9">
        <v>0</v>
      </c>
      <c r="E14" s="9">
        <v>0</v>
      </c>
      <c r="F14" s="9">
        <v>684.47</v>
      </c>
      <c r="G14" s="24">
        <f t="shared" si="0"/>
        <v>684.47</v>
      </c>
      <c r="H14" s="25">
        <f t="shared" si="1"/>
        <v>102.6705</v>
      </c>
      <c r="I14" s="24">
        <f t="shared" si="2"/>
        <v>581.79950000000008</v>
      </c>
      <c r="J14" s="27">
        <f t="shared" si="3"/>
        <v>2007.2082750000004</v>
      </c>
    </row>
    <row r="15" spans="1:12" ht="14.25" thickTop="1" thickBot="1" x14ac:dyDescent="0.25">
      <c r="A15" s="7">
        <v>36526</v>
      </c>
      <c r="B15" s="8" t="s">
        <v>9</v>
      </c>
      <c r="C15" s="8" t="s">
        <v>22</v>
      </c>
      <c r="D15" s="9">
        <v>0</v>
      </c>
      <c r="E15" s="9">
        <v>0</v>
      </c>
      <c r="F15" s="9">
        <v>1759.55</v>
      </c>
      <c r="G15" s="24">
        <f t="shared" si="0"/>
        <v>1759.55</v>
      </c>
      <c r="H15" s="25">
        <f t="shared" si="1"/>
        <v>263.9325</v>
      </c>
      <c r="I15" s="24">
        <f t="shared" si="2"/>
        <v>1495.6174999999998</v>
      </c>
      <c r="J15" s="27">
        <f t="shared" si="3"/>
        <v>5159.8803749999997</v>
      </c>
    </row>
    <row r="16" spans="1:12" ht="14.25" thickTop="1" thickBot="1" x14ac:dyDescent="0.25">
      <c r="A16" s="7">
        <v>36617</v>
      </c>
      <c r="B16" s="8" t="s">
        <v>9</v>
      </c>
      <c r="C16" s="8" t="s">
        <v>22</v>
      </c>
      <c r="D16" s="9">
        <v>788.25</v>
      </c>
      <c r="E16" s="9">
        <v>348.98</v>
      </c>
      <c r="F16" s="9">
        <v>783.54</v>
      </c>
      <c r="G16" s="24">
        <f t="shared" si="0"/>
        <v>1920.77</v>
      </c>
      <c r="H16" s="25">
        <f t="shared" si="1"/>
        <v>288.1155</v>
      </c>
      <c r="I16" s="24">
        <f t="shared" si="2"/>
        <v>1632.6545000000001</v>
      </c>
      <c r="J16" s="27">
        <f t="shared" si="3"/>
        <v>5632.6580250000006</v>
      </c>
    </row>
    <row r="17" spans="1:10" ht="14.25" thickTop="1" thickBot="1" x14ac:dyDescent="0.25">
      <c r="A17" s="7">
        <v>36586</v>
      </c>
      <c r="B17" s="8" t="s">
        <v>9</v>
      </c>
      <c r="C17" s="8" t="s">
        <v>22</v>
      </c>
      <c r="D17" s="9">
        <v>783.54</v>
      </c>
      <c r="E17" s="9">
        <v>348.98</v>
      </c>
      <c r="F17" s="9">
        <v>1688.25</v>
      </c>
      <c r="G17" s="24">
        <f t="shared" si="0"/>
        <v>2820.77</v>
      </c>
      <c r="H17" s="25">
        <f t="shared" si="1"/>
        <v>423.1155</v>
      </c>
      <c r="I17" s="24">
        <f t="shared" si="2"/>
        <v>2397.6545000000001</v>
      </c>
      <c r="J17" s="27">
        <f t="shared" si="3"/>
        <v>8271.9080250000006</v>
      </c>
    </row>
    <row r="18" spans="1:10" ht="14.25" thickTop="1" thickBot="1" x14ac:dyDescent="0.25">
      <c r="A18" s="7">
        <v>36586</v>
      </c>
      <c r="B18" s="8" t="s">
        <v>9</v>
      </c>
      <c r="C18" s="8" t="s">
        <v>23</v>
      </c>
      <c r="D18" s="9">
        <v>345.25</v>
      </c>
      <c r="E18" s="9">
        <v>0</v>
      </c>
      <c r="F18" s="9">
        <v>645.23</v>
      </c>
      <c r="G18" s="24">
        <f t="shared" si="0"/>
        <v>990.48</v>
      </c>
      <c r="H18" s="25">
        <f t="shared" si="1"/>
        <v>148.572</v>
      </c>
      <c r="I18" s="24">
        <f t="shared" si="2"/>
        <v>841.90800000000002</v>
      </c>
      <c r="J18" s="27">
        <f t="shared" si="3"/>
        <v>2904.5826000000002</v>
      </c>
    </row>
    <row r="19" spans="1:10" ht="14.25" thickTop="1" thickBot="1" x14ac:dyDescent="0.25">
      <c r="A19" s="7">
        <v>36617</v>
      </c>
      <c r="B19" s="8" t="s">
        <v>9</v>
      </c>
      <c r="C19" s="8" t="s">
        <v>23</v>
      </c>
      <c r="D19" s="9">
        <v>645.23</v>
      </c>
      <c r="E19" s="9">
        <v>812.58</v>
      </c>
      <c r="F19" s="9">
        <v>345.25</v>
      </c>
      <c r="G19" s="24">
        <f t="shared" si="0"/>
        <v>1803.06</v>
      </c>
      <c r="H19" s="25">
        <f t="shared" si="1"/>
        <v>270.459</v>
      </c>
      <c r="I19" s="24">
        <f t="shared" si="2"/>
        <v>1532.6009999999999</v>
      </c>
      <c r="J19" s="27">
        <f t="shared" si="3"/>
        <v>5287.4734499999995</v>
      </c>
    </row>
    <row r="20" spans="1:10" ht="14.25" thickTop="1" thickBot="1" x14ac:dyDescent="0.25">
      <c r="A20" s="7">
        <v>36526</v>
      </c>
      <c r="B20" s="8" t="s">
        <v>9</v>
      </c>
      <c r="C20" s="8" t="s">
        <v>23</v>
      </c>
      <c r="D20" s="9">
        <v>783.54</v>
      </c>
      <c r="E20" s="9">
        <v>348.98</v>
      </c>
      <c r="F20" s="9">
        <v>688.25</v>
      </c>
      <c r="G20" s="24">
        <f t="shared" si="0"/>
        <v>1820.77</v>
      </c>
      <c r="H20" s="25">
        <f t="shared" si="1"/>
        <v>273.1155</v>
      </c>
      <c r="I20" s="24">
        <f t="shared" si="2"/>
        <v>1547.6545000000001</v>
      </c>
      <c r="J20" s="27">
        <f t="shared" si="3"/>
        <v>5339.4080250000006</v>
      </c>
    </row>
    <row r="21" spans="1:10" ht="14.25" thickTop="1" thickBot="1" x14ac:dyDescent="0.25">
      <c r="A21" s="7">
        <v>36557</v>
      </c>
      <c r="B21" s="8" t="s">
        <v>9</v>
      </c>
      <c r="C21" s="8" t="s">
        <v>23</v>
      </c>
      <c r="D21" s="9">
        <v>0</v>
      </c>
      <c r="E21" s="9">
        <v>783.54</v>
      </c>
      <c r="F21" s="9">
        <v>1248.58</v>
      </c>
      <c r="G21" s="24">
        <f t="shared" si="0"/>
        <v>2032.12</v>
      </c>
      <c r="H21" s="25">
        <f t="shared" si="1"/>
        <v>304.81799999999998</v>
      </c>
      <c r="I21" s="24">
        <f t="shared" si="2"/>
        <v>1727.3019999999999</v>
      </c>
      <c r="J21" s="27">
        <f t="shared" si="3"/>
        <v>5959.1918999999998</v>
      </c>
    </row>
    <row r="22" spans="1:10" ht="14.25" thickTop="1" thickBot="1" x14ac:dyDescent="0.25">
      <c r="A22" s="7">
        <v>36557</v>
      </c>
      <c r="B22" s="8" t="s">
        <v>9</v>
      </c>
      <c r="C22" s="10" t="s">
        <v>28</v>
      </c>
      <c r="D22" s="9">
        <v>789.45</v>
      </c>
      <c r="E22" s="9">
        <v>0</v>
      </c>
      <c r="F22" s="9">
        <v>1124.33</v>
      </c>
      <c r="G22" s="24">
        <f t="shared" si="0"/>
        <v>1913.78</v>
      </c>
      <c r="H22" s="25">
        <f t="shared" si="1"/>
        <v>287.06700000000001</v>
      </c>
      <c r="I22" s="24">
        <f t="shared" si="2"/>
        <v>1626.713</v>
      </c>
      <c r="J22" s="27">
        <f t="shared" si="3"/>
        <v>5612.15985</v>
      </c>
    </row>
    <row r="23" spans="1:10" ht="14.25" thickTop="1" thickBot="1" x14ac:dyDescent="0.25">
      <c r="A23" s="7">
        <v>36617</v>
      </c>
      <c r="B23" s="8" t="s">
        <v>9</v>
      </c>
      <c r="C23" s="10" t="s">
        <v>28</v>
      </c>
      <c r="D23" s="9">
        <v>1196.55</v>
      </c>
      <c r="E23" s="9">
        <v>454.88</v>
      </c>
      <c r="F23" s="9">
        <v>485.25</v>
      </c>
      <c r="G23" s="24">
        <f t="shared" si="0"/>
        <v>2136.6799999999998</v>
      </c>
      <c r="H23" s="25">
        <f t="shared" si="1"/>
        <v>320.50199999999995</v>
      </c>
      <c r="I23" s="24">
        <f t="shared" si="2"/>
        <v>1816.1779999999999</v>
      </c>
      <c r="J23" s="27">
        <f t="shared" si="3"/>
        <v>6265.8140999999996</v>
      </c>
    </row>
    <row r="24" spans="1:10" ht="14.25" thickTop="1" thickBot="1" x14ac:dyDescent="0.25">
      <c r="A24" s="7">
        <v>36586</v>
      </c>
      <c r="B24" s="8" t="s">
        <v>9</v>
      </c>
      <c r="C24" s="10" t="s">
        <v>28</v>
      </c>
      <c r="D24" s="9">
        <v>485.25</v>
      </c>
      <c r="E24" s="9">
        <v>551.23</v>
      </c>
      <c r="F24" s="9">
        <v>1196.55</v>
      </c>
      <c r="G24" s="24">
        <f t="shared" si="0"/>
        <v>2233.0299999999997</v>
      </c>
      <c r="H24" s="25">
        <f t="shared" si="1"/>
        <v>334.95449999999994</v>
      </c>
      <c r="I24" s="24">
        <f t="shared" si="2"/>
        <v>1898.0754999999999</v>
      </c>
      <c r="J24" s="27">
        <f t="shared" si="3"/>
        <v>6548.3604750000004</v>
      </c>
    </row>
    <row r="25" spans="1:10" ht="14.25" thickTop="1" thickBot="1" x14ac:dyDescent="0.25">
      <c r="A25" s="7">
        <v>36526</v>
      </c>
      <c r="B25" s="8" t="s">
        <v>9</v>
      </c>
      <c r="C25" s="10" t="s">
        <v>28</v>
      </c>
      <c r="D25" s="9">
        <v>342.95</v>
      </c>
      <c r="E25" s="9">
        <v>786.57</v>
      </c>
      <c r="F25" s="9">
        <v>1455.88</v>
      </c>
      <c r="G25" s="24">
        <f t="shared" si="0"/>
        <v>2585.4</v>
      </c>
      <c r="H25" s="25">
        <f t="shared" si="1"/>
        <v>387.81</v>
      </c>
      <c r="I25" s="24">
        <f t="shared" si="2"/>
        <v>2197.59</v>
      </c>
      <c r="J25" s="27">
        <f t="shared" si="3"/>
        <v>7581.6855000000005</v>
      </c>
    </row>
    <row r="26" spans="1:10" ht="14.25" thickTop="1" thickBot="1" x14ac:dyDescent="0.25">
      <c r="A26" s="7">
        <v>36617</v>
      </c>
      <c r="B26" s="8" t="s">
        <v>9</v>
      </c>
      <c r="C26" s="8" t="s">
        <v>33</v>
      </c>
      <c r="D26" s="9">
        <v>0</v>
      </c>
      <c r="E26" s="9">
        <v>0</v>
      </c>
      <c r="F26" s="9">
        <v>0</v>
      </c>
      <c r="G26" s="24">
        <f t="shared" si="0"/>
        <v>0</v>
      </c>
      <c r="H26" s="25">
        <f t="shared" si="1"/>
        <v>0</v>
      </c>
      <c r="I26" s="24">
        <f t="shared" si="2"/>
        <v>0</v>
      </c>
      <c r="J26" s="27">
        <f t="shared" si="3"/>
        <v>0</v>
      </c>
    </row>
    <row r="27" spans="1:10" ht="14.25" thickTop="1" thickBot="1" x14ac:dyDescent="0.25">
      <c r="A27" s="7">
        <v>36557</v>
      </c>
      <c r="B27" s="8" t="s">
        <v>9</v>
      </c>
      <c r="C27" s="8" t="s">
        <v>33</v>
      </c>
      <c r="D27" s="9">
        <v>283.54000000000002</v>
      </c>
      <c r="E27" s="9">
        <v>0</v>
      </c>
      <c r="F27" s="9">
        <v>0</v>
      </c>
      <c r="G27" s="24">
        <f t="shared" si="0"/>
        <v>283.54000000000002</v>
      </c>
      <c r="H27" s="25">
        <f t="shared" si="1"/>
        <v>42.530999999999999</v>
      </c>
      <c r="I27" s="24">
        <f t="shared" si="2"/>
        <v>241.00900000000001</v>
      </c>
      <c r="J27" s="27">
        <f t="shared" si="3"/>
        <v>831.4810500000001</v>
      </c>
    </row>
    <row r="28" spans="1:10" ht="14.25" thickTop="1" thickBot="1" x14ac:dyDescent="0.25">
      <c r="A28" s="7">
        <v>36586</v>
      </c>
      <c r="B28" s="8" t="s">
        <v>9</v>
      </c>
      <c r="C28" s="8" t="s">
        <v>33</v>
      </c>
      <c r="D28" s="9">
        <v>0</v>
      </c>
      <c r="E28" s="9">
        <v>486.58</v>
      </c>
      <c r="F28" s="9">
        <v>0</v>
      </c>
      <c r="G28" s="24">
        <f t="shared" si="0"/>
        <v>486.58</v>
      </c>
      <c r="H28" s="25">
        <f t="shared" si="1"/>
        <v>72.986999999999995</v>
      </c>
      <c r="I28" s="24">
        <f t="shared" si="2"/>
        <v>413.59299999999996</v>
      </c>
      <c r="J28" s="27">
        <f t="shared" si="3"/>
        <v>1426.8958499999999</v>
      </c>
    </row>
    <row r="29" spans="1:10" ht="14.25" thickTop="1" thickBot="1" x14ac:dyDescent="0.25">
      <c r="A29" s="7">
        <v>36526</v>
      </c>
      <c r="B29" s="8" t="s">
        <v>9</v>
      </c>
      <c r="C29" s="8" t="s">
        <v>33</v>
      </c>
      <c r="D29" s="9">
        <v>0</v>
      </c>
      <c r="E29" s="9">
        <v>0</v>
      </c>
      <c r="F29" s="9">
        <v>487.25</v>
      </c>
      <c r="G29" s="24">
        <f t="shared" si="0"/>
        <v>487.25</v>
      </c>
      <c r="H29" s="25">
        <f t="shared" si="1"/>
        <v>73.087499999999991</v>
      </c>
      <c r="I29" s="24">
        <f t="shared" si="2"/>
        <v>414.16250000000002</v>
      </c>
      <c r="J29" s="27">
        <f t="shared" si="3"/>
        <v>1428.8606250000003</v>
      </c>
    </row>
    <row r="30" spans="1:10" ht="14.25" thickTop="1" thickBot="1" x14ac:dyDescent="0.25">
      <c r="A30" s="7">
        <v>36586</v>
      </c>
      <c r="B30" s="8" t="s">
        <v>9</v>
      </c>
      <c r="C30" s="10" t="s">
        <v>34</v>
      </c>
      <c r="D30" s="9">
        <v>486.32</v>
      </c>
      <c r="E30" s="9">
        <v>0</v>
      </c>
      <c r="F30" s="9">
        <v>789.05</v>
      </c>
      <c r="G30" s="24">
        <f t="shared" si="0"/>
        <v>1275.3699999999999</v>
      </c>
      <c r="H30" s="25">
        <f t="shared" si="1"/>
        <v>191.30549999999997</v>
      </c>
      <c r="I30" s="24">
        <f t="shared" si="2"/>
        <v>1084.0645</v>
      </c>
      <c r="J30" s="27">
        <f t="shared" si="3"/>
        <v>3740.0225249999999</v>
      </c>
    </row>
    <row r="31" spans="1:10" ht="14.25" thickTop="1" thickBot="1" x14ac:dyDescent="0.25">
      <c r="A31" s="7">
        <v>36617</v>
      </c>
      <c r="B31" s="8" t="s">
        <v>9</v>
      </c>
      <c r="C31" s="10" t="s">
        <v>34</v>
      </c>
      <c r="D31" s="9">
        <v>789.05</v>
      </c>
      <c r="E31" s="9">
        <v>0</v>
      </c>
      <c r="F31" s="9">
        <v>486.32</v>
      </c>
      <c r="G31" s="24">
        <f t="shared" si="0"/>
        <v>1275.3699999999999</v>
      </c>
      <c r="H31" s="25">
        <f t="shared" si="1"/>
        <v>191.30549999999997</v>
      </c>
      <c r="I31" s="24">
        <f t="shared" si="2"/>
        <v>1084.0645</v>
      </c>
      <c r="J31" s="27">
        <f t="shared" si="3"/>
        <v>3740.0225249999999</v>
      </c>
    </row>
    <row r="32" spans="1:10" ht="14.25" thickTop="1" thickBot="1" x14ac:dyDescent="0.25">
      <c r="A32" s="7">
        <v>36557</v>
      </c>
      <c r="B32" s="8" t="s">
        <v>9</v>
      </c>
      <c r="C32" s="10" t="s">
        <v>34</v>
      </c>
      <c r="D32" s="9">
        <v>345.25</v>
      </c>
      <c r="E32" s="9">
        <v>0</v>
      </c>
      <c r="F32" s="9">
        <v>1645.23</v>
      </c>
      <c r="G32" s="24">
        <f t="shared" si="0"/>
        <v>1990.48</v>
      </c>
      <c r="H32" s="25">
        <f t="shared" si="1"/>
        <v>298.572</v>
      </c>
      <c r="I32" s="24">
        <f t="shared" si="2"/>
        <v>1691.9079999999999</v>
      </c>
      <c r="J32" s="27">
        <f t="shared" si="3"/>
        <v>5837.0825999999997</v>
      </c>
    </row>
    <row r="33" spans="1:10" ht="14.25" thickTop="1" thickBot="1" x14ac:dyDescent="0.25">
      <c r="A33" s="7">
        <v>36526</v>
      </c>
      <c r="B33" s="8" t="s">
        <v>9</v>
      </c>
      <c r="C33" s="10" t="s">
        <v>34</v>
      </c>
      <c r="D33" s="9">
        <v>398.98</v>
      </c>
      <c r="E33" s="9">
        <v>485.25</v>
      </c>
      <c r="F33" s="9">
        <v>2156.5500000000002</v>
      </c>
      <c r="G33" s="24">
        <f t="shared" si="0"/>
        <v>3040.78</v>
      </c>
      <c r="H33" s="25">
        <f t="shared" si="1"/>
        <v>547.34040000000005</v>
      </c>
      <c r="I33" s="24">
        <f t="shared" si="2"/>
        <v>2493.4396000000002</v>
      </c>
      <c r="J33" s="27">
        <f t="shared" si="3"/>
        <v>8602.3666200000007</v>
      </c>
    </row>
    <row r="34" spans="1:10" ht="14.25" thickTop="1" thickBot="1" x14ac:dyDescent="0.25">
      <c r="A34" s="7">
        <v>36617</v>
      </c>
      <c r="B34" s="8" t="s">
        <v>9</v>
      </c>
      <c r="C34" s="8" t="s">
        <v>36</v>
      </c>
      <c r="D34" s="9">
        <v>287.51</v>
      </c>
      <c r="E34" s="9">
        <v>37.770000000000003</v>
      </c>
      <c r="F34" s="9">
        <v>347.58</v>
      </c>
      <c r="G34" s="24">
        <f t="shared" ref="G34:G65" si="4">SUM(D34:F34)</f>
        <v>672.8599999999999</v>
      </c>
      <c r="H34" s="25">
        <f t="shared" ref="H34:H65" si="5">IF(G34&gt;3000,G34*0.18,G34*0.15)</f>
        <v>100.92899999999999</v>
      </c>
      <c r="I34" s="24">
        <f t="shared" ref="I34:I65" si="6">G34-H34</f>
        <v>571.93099999999993</v>
      </c>
      <c r="J34" s="27">
        <f t="shared" ref="J34:J65" si="7">I34*$L$2</f>
        <v>1973.1619499999999</v>
      </c>
    </row>
    <row r="35" spans="1:10" ht="14.25" thickTop="1" thickBot="1" x14ac:dyDescent="0.25">
      <c r="A35" s="7">
        <v>36526</v>
      </c>
      <c r="B35" s="8" t="s">
        <v>9</v>
      </c>
      <c r="C35" s="8" t="s">
        <v>36</v>
      </c>
      <c r="D35" s="9">
        <v>781.58</v>
      </c>
      <c r="E35" s="9">
        <v>398.98</v>
      </c>
      <c r="F35" s="9">
        <v>688.55</v>
      </c>
      <c r="G35" s="24">
        <f t="shared" si="4"/>
        <v>1869.11</v>
      </c>
      <c r="H35" s="25">
        <f t="shared" si="5"/>
        <v>280.36649999999997</v>
      </c>
      <c r="I35" s="24">
        <f t="shared" si="6"/>
        <v>1588.7435</v>
      </c>
      <c r="J35" s="27">
        <f t="shared" si="7"/>
        <v>5481.1650750000008</v>
      </c>
    </row>
    <row r="36" spans="1:10" ht="14.25" thickTop="1" thickBot="1" x14ac:dyDescent="0.25">
      <c r="A36" s="7">
        <v>36557</v>
      </c>
      <c r="B36" s="8" t="s">
        <v>9</v>
      </c>
      <c r="C36" s="8" t="s">
        <v>36</v>
      </c>
      <c r="D36" s="9">
        <v>0</v>
      </c>
      <c r="E36" s="9">
        <v>783.54</v>
      </c>
      <c r="F36" s="9">
        <v>1248.58</v>
      </c>
      <c r="G36" s="24">
        <f t="shared" si="4"/>
        <v>2032.12</v>
      </c>
      <c r="H36" s="25">
        <f t="shared" si="5"/>
        <v>304.81799999999998</v>
      </c>
      <c r="I36" s="24">
        <f t="shared" si="6"/>
        <v>1727.3019999999999</v>
      </c>
      <c r="J36" s="27">
        <f t="shared" si="7"/>
        <v>5959.1918999999998</v>
      </c>
    </row>
    <row r="37" spans="1:10" ht="14.25" thickTop="1" thickBot="1" x14ac:dyDescent="0.25">
      <c r="A37" s="7">
        <v>36586</v>
      </c>
      <c r="B37" s="8" t="s">
        <v>9</v>
      </c>
      <c r="C37" s="8" t="s">
        <v>36</v>
      </c>
      <c r="D37" s="9">
        <v>347.58</v>
      </c>
      <c r="E37" s="9">
        <v>348.98</v>
      </c>
      <c r="F37" s="9">
        <v>1687.51</v>
      </c>
      <c r="G37" s="24">
        <f t="shared" si="4"/>
        <v>2384.0699999999997</v>
      </c>
      <c r="H37" s="25">
        <f t="shared" si="5"/>
        <v>357.61049999999994</v>
      </c>
      <c r="I37" s="24">
        <f t="shared" si="6"/>
        <v>2026.4594999999997</v>
      </c>
      <c r="J37" s="27">
        <f t="shared" si="7"/>
        <v>6991.2852749999993</v>
      </c>
    </row>
    <row r="38" spans="1:10" ht="14.25" thickTop="1" thickBot="1" x14ac:dyDescent="0.25">
      <c r="A38" s="7">
        <v>36586</v>
      </c>
      <c r="B38" s="8" t="s">
        <v>9</v>
      </c>
      <c r="C38" s="8" t="s">
        <v>37</v>
      </c>
      <c r="D38" s="9">
        <v>0</v>
      </c>
      <c r="E38" s="9">
        <v>0</v>
      </c>
      <c r="F38" s="9">
        <v>687.84</v>
      </c>
      <c r="G38" s="24">
        <f t="shared" si="4"/>
        <v>687.84</v>
      </c>
      <c r="H38" s="25">
        <f t="shared" si="5"/>
        <v>103.176</v>
      </c>
      <c r="I38" s="24">
        <f t="shared" si="6"/>
        <v>584.66399999999999</v>
      </c>
      <c r="J38" s="27">
        <f t="shared" si="7"/>
        <v>2017.0908000000002</v>
      </c>
    </row>
    <row r="39" spans="1:10" ht="14.25" thickTop="1" thickBot="1" x14ac:dyDescent="0.25">
      <c r="A39" s="7">
        <v>36617</v>
      </c>
      <c r="B39" s="8" t="s">
        <v>9</v>
      </c>
      <c r="C39" s="8" t="s">
        <v>37</v>
      </c>
      <c r="D39" s="9">
        <v>687.84</v>
      </c>
      <c r="E39" s="9">
        <v>0</v>
      </c>
      <c r="F39" s="9">
        <v>0</v>
      </c>
      <c r="G39" s="24">
        <f t="shared" si="4"/>
        <v>687.84</v>
      </c>
      <c r="H39" s="25">
        <f t="shared" si="5"/>
        <v>103.176</v>
      </c>
      <c r="I39" s="24">
        <f t="shared" si="6"/>
        <v>584.66399999999999</v>
      </c>
      <c r="J39" s="27">
        <f t="shared" si="7"/>
        <v>2017.0908000000002</v>
      </c>
    </row>
    <row r="40" spans="1:10" ht="14.25" thickTop="1" thickBot="1" x14ac:dyDescent="0.25">
      <c r="A40" s="7">
        <v>36557</v>
      </c>
      <c r="B40" s="8" t="s">
        <v>9</v>
      </c>
      <c r="C40" s="8" t="s">
        <v>37</v>
      </c>
      <c r="D40" s="9">
        <v>0</v>
      </c>
      <c r="E40" s="9">
        <v>345.25</v>
      </c>
      <c r="F40" s="9">
        <v>947.8</v>
      </c>
      <c r="G40" s="24">
        <f t="shared" si="4"/>
        <v>1293.05</v>
      </c>
      <c r="H40" s="25">
        <f t="shared" si="5"/>
        <v>193.95749999999998</v>
      </c>
      <c r="I40" s="24">
        <f t="shared" si="6"/>
        <v>1099.0925</v>
      </c>
      <c r="J40" s="27">
        <f t="shared" si="7"/>
        <v>3791.8691250000002</v>
      </c>
    </row>
    <row r="41" spans="1:10" ht="14.25" thickTop="1" thickBot="1" x14ac:dyDescent="0.25">
      <c r="A41" s="7">
        <v>36526</v>
      </c>
      <c r="B41" s="8" t="s">
        <v>9</v>
      </c>
      <c r="C41" s="8" t="s">
        <v>37</v>
      </c>
      <c r="D41" s="9">
        <v>0</v>
      </c>
      <c r="E41" s="9">
        <v>1643.89</v>
      </c>
      <c r="F41" s="9">
        <v>886.87</v>
      </c>
      <c r="G41" s="24">
        <f t="shared" si="4"/>
        <v>2530.7600000000002</v>
      </c>
      <c r="H41" s="25">
        <f t="shared" si="5"/>
        <v>379.61400000000003</v>
      </c>
      <c r="I41" s="24">
        <f t="shared" si="6"/>
        <v>2151.1460000000002</v>
      </c>
      <c r="J41" s="27">
        <f t="shared" si="7"/>
        <v>7421.4537000000009</v>
      </c>
    </row>
    <row r="42" spans="1:10" ht="14.25" thickTop="1" thickBot="1" x14ac:dyDescent="0.25">
      <c r="A42" s="7">
        <v>36586</v>
      </c>
      <c r="B42" s="8" t="s">
        <v>9</v>
      </c>
      <c r="C42" s="8" t="s">
        <v>40</v>
      </c>
      <c r="D42" s="9">
        <v>486.32</v>
      </c>
      <c r="E42" s="9">
        <v>0</v>
      </c>
      <c r="F42" s="9">
        <v>789.05</v>
      </c>
      <c r="G42" s="24">
        <f t="shared" si="4"/>
        <v>1275.3699999999999</v>
      </c>
      <c r="H42" s="25">
        <f t="shared" si="5"/>
        <v>191.30549999999997</v>
      </c>
      <c r="I42" s="24">
        <f t="shared" si="6"/>
        <v>1084.0645</v>
      </c>
      <c r="J42" s="27">
        <f t="shared" si="7"/>
        <v>3740.0225249999999</v>
      </c>
    </row>
    <row r="43" spans="1:10" ht="14.25" thickTop="1" thickBot="1" x14ac:dyDescent="0.25">
      <c r="A43" s="7">
        <v>36526</v>
      </c>
      <c r="B43" s="8" t="s">
        <v>9</v>
      </c>
      <c r="C43" s="8" t="s">
        <v>40</v>
      </c>
      <c r="D43" s="9">
        <v>0</v>
      </c>
      <c r="E43" s="9">
        <v>812.58</v>
      </c>
      <c r="F43" s="9">
        <v>587.25</v>
      </c>
      <c r="G43" s="24">
        <f t="shared" si="4"/>
        <v>1399.83</v>
      </c>
      <c r="H43" s="25">
        <f t="shared" si="5"/>
        <v>209.97449999999998</v>
      </c>
      <c r="I43" s="24">
        <f t="shared" si="6"/>
        <v>1189.8554999999999</v>
      </c>
      <c r="J43" s="27">
        <f t="shared" si="7"/>
        <v>4105.001475</v>
      </c>
    </row>
    <row r="44" spans="1:10" ht="14.25" thickTop="1" thickBot="1" x14ac:dyDescent="0.25">
      <c r="A44" s="7">
        <v>36617</v>
      </c>
      <c r="B44" s="8" t="s">
        <v>9</v>
      </c>
      <c r="C44" s="8" t="s">
        <v>40</v>
      </c>
      <c r="D44" s="9">
        <v>789.05</v>
      </c>
      <c r="E44" s="9">
        <v>648.58000000000004</v>
      </c>
      <c r="F44" s="9">
        <v>486.32</v>
      </c>
      <c r="G44" s="24">
        <f t="shared" si="4"/>
        <v>1923.95</v>
      </c>
      <c r="H44" s="25">
        <f t="shared" si="5"/>
        <v>288.59249999999997</v>
      </c>
      <c r="I44" s="24">
        <f t="shared" si="6"/>
        <v>1635.3575000000001</v>
      </c>
      <c r="J44" s="27">
        <f t="shared" si="7"/>
        <v>5641.9833750000007</v>
      </c>
    </row>
    <row r="45" spans="1:10" ht="14.25" thickTop="1" thickBot="1" x14ac:dyDescent="0.25">
      <c r="A45" s="7">
        <v>36557</v>
      </c>
      <c r="B45" s="8" t="s">
        <v>9</v>
      </c>
      <c r="C45" s="8" t="s">
        <v>40</v>
      </c>
      <c r="D45" s="9">
        <v>2156.5500000000002</v>
      </c>
      <c r="E45" s="9">
        <v>0</v>
      </c>
      <c r="F45" s="9">
        <v>1444.56</v>
      </c>
      <c r="G45" s="24">
        <f t="shared" si="4"/>
        <v>3601.11</v>
      </c>
      <c r="H45" s="25">
        <f t="shared" si="5"/>
        <v>648.19979999999998</v>
      </c>
      <c r="I45" s="24">
        <f t="shared" si="6"/>
        <v>2952.9102000000003</v>
      </c>
      <c r="J45" s="27">
        <f t="shared" si="7"/>
        <v>10187.540190000002</v>
      </c>
    </row>
    <row r="46" spans="1:10" ht="14.25" thickTop="1" thickBot="1" x14ac:dyDescent="0.25">
      <c r="A46" s="7">
        <v>36586</v>
      </c>
      <c r="B46" s="8" t="s">
        <v>13</v>
      </c>
      <c r="C46" s="8" t="s">
        <v>14</v>
      </c>
      <c r="D46" s="9">
        <v>347.58</v>
      </c>
      <c r="E46" s="9">
        <v>0</v>
      </c>
      <c r="F46" s="9">
        <v>487.51</v>
      </c>
      <c r="G46" s="24">
        <f t="shared" si="4"/>
        <v>835.08999999999992</v>
      </c>
      <c r="H46" s="25">
        <f t="shared" si="5"/>
        <v>125.26349999999998</v>
      </c>
      <c r="I46" s="24">
        <f t="shared" si="6"/>
        <v>709.8264999999999</v>
      </c>
      <c r="J46" s="27">
        <f t="shared" si="7"/>
        <v>2448.9014249999996</v>
      </c>
    </row>
    <row r="47" spans="1:10" ht="14.25" thickTop="1" thickBot="1" x14ac:dyDescent="0.25">
      <c r="A47" s="7">
        <v>36617</v>
      </c>
      <c r="B47" s="8" t="s">
        <v>13</v>
      </c>
      <c r="C47" s="8" t="s">
        <v>14</v>
      </c>
      <c r="D47" s="9">
        <v>487.51</v>
      </c>
      <c r="E47" s="9">
        <v>0</v>
      </c>
      <c r="F47" s="9">
        <v>347.58</v>
      </c>
      <c r="G47" s="24">
        <f t="shared" si="4"/>
        <v>835.08999999999992</v>
      </c>
      <c r="H47" s="25">
        <f t="shared" si="5"/>
        <v>125.26349999999998</v>
      </c>
      <c r="I47" s="24">
        <f t="shared" si="6"/>
        <v>709.8264999999999</v>
      </c>
      <c r="J47" s="27">
        <f t="shared" si="7"/>
        <v>2448.9014249999996</v>
      </c>
    </row>
    <row r="48" spans="1:10" ht="14.25" thickTop="1" thickBot="1" x14ac:dyDescent="0.25">
      <c r="A48" s="7">
        <v>36557</v>
      </c>
      <c r="B48" s="8" t="s">
        <v>13</v>
      </c>
      <c r="C48" s="8" t="s">
        <v>14</v>
      </c>
      <c r="D48" s="9">
        <v>487.25</v>
      </c>
      <c r="E48" s="9">
        <v>0</v>
      </c>
      <c r="F48" s="9">
        <v>687.84</v>
      </c>
      <c r="G48" s="24">
        <f t="shared" si="4"/>
        <v>1175.0900000000001</v>
      </c>
      <c r="H48" s="25">
        <f t="shared" si="5"/>
        <v>176.26350000000002</v>
      </c>
      <c r="I48" s="24">
        <f t="shared" si="6"/>
        <v>998.82650000000012</v>
      </c>
      <c r="J48" s="27">
        <f t="shared" si="7"/>
        <v>3445.9514250000007</v>
      </c>
    </row>
    <row r="49" spans="1:10" ht="14.25" thickTop="1" thickBot="1" x14ac:dyDescent="0.25">
      <c r="A49" s="7">
        <v>36526</v>
      </c>
      <c r="B49" s="8" t="s">
        <v>13</v>
      </c>
      <c r="C49" s="8" t="s">
        <v>14</v>
      </c>
      <c r="D49" s="9">
        <v>486.44</v>
      </c>
      <c r="E49" s="9">
        <v>0</v>
      </c>
      <c r="F49" s="9">
        <v>789.05</v>
      </c>
      <c r="G49" s="24">
        <f t="shared" si="4"/>
        <v>1275.49</v>
      </c>
      <c r="H49" s="25">
        <f t="shared" si="5"/>
        <v>191.3235</v>
      </c>
      <c r="I49" s="24">
        <f t="shared" si="6"/>
        <v>1084.1665</v>
      </c>
      <c r="J49" s="27">
        <f t="shared" si="7"/>
        <v>3740.3744250000004</v>
      </c>
    </row>
    <row r="50" spans="1:10" ht="14.25" thickTop="1" thickBot="1" x14ac:dyDescent="0.25">
      <c r="A50" s="7">
        <v>36526</v>
      </c>
      <c r="B50" s="8" t="s">
        <v>13</v>
      </c>
      <c r="C50" s="8" t="s">
        <v>16</v>
      </c>
      <c r="D50" s="9">
        <v>347.7</v>
      </c>
      <c r="E50" s="9">
        <v>347.18</v>
      </c>
      <c r="F50" s="9">
        <v>1687.51</v>
      </c>
      <c r="G50" s="24">
        <f t="shared" si="4"/>
        <v>2382.39</v>
      </c>
      <c r="H50" s="25">
        <f t="shared" si="5"/>
        <v>357.35849999999999</v>
      </c>
      <c r="I50" s="24">
        <f t="shared" si="6"/>
        <v>2025.0314999999998</v>
      </c>
      <c r="J50" s="27">
        <f t="shared" si="7"/>
        <v>6986.3586749999995</v>
      </c>
    </row>
    <row r="51" spans="1:10" ht="14.25" thickTop="1" thickBot="1" x14ac:dyDescent="0.25">
      <c r="A51" s="7">
        <v>36617</v>
      </c>
      <c r="B51" s="8" t="s">
        <v>13</v>
      </c>
      <c r="C51" s="8" t="s">
        <v>16</v>
      </c>
      <c r="D51" s="9">
        <v>905.59</v>
      </c>
      <c r="E51" s="9">
        <v>0</v>
      </c>
      <c r="F51" s="9">
        <v>1487.55</v>
      </c>
      <c r="G51" s="24">
        <f t="shared" si="4"/>
        <v>2393.14</v>
      </c>
      <c r="H51" s="25">
        <f t="shared" si="5"/>
        <v>358.97099999999995</v>
      </c>
      <c r="I51" s="24">
        <f t="shared" si="6"/>
        <v>2034.1689999999999</v>
      </c>
      <c r="J51" s="27">
        <f t="shared" si="7"/>
        <v>7017.8830499999995</v>
      </c>
    </row>
    <row r="52" spans="1:10" ht="14.25" thickTop="1" thickBot="1" x14ac:dyDescent="0.25">
      <c r="A52" s="7">
        <v>36557</v>
      </c>
      <c r="B52" s="8" t="s">
        <v>13</v>
      </c>
      <c r="C52" s="8" t="s">
        <v>16</v>
      </c>
      <c r="D52" s="9">
        <v>397.18</v>
      </c>
      <c r="E52" s="9">
        <v>1643.89</v>
      </c>
      <c r="F52" s="9">
        <v>886.87</v>
      </c>
      <c r="G52" s="24">
        <f t="shared" si="4"/>
        <v>2927.94</v>
      </c>
      <c r="H52" s="25">
        <f t="shared" si="5"/>
        <v>439.19099999999997</v>
      </c>
      <c r="I52" s="24">
        <f t="shared" si="6"/>
        <v>2488.7490000000003</v>
      </c>
      <c r="J52" s="27">
        <f t="shared" si="7"/>
        <v>8586.1840500000017</v>
      </c>
    </row>
    <row r="53" spans="1:10" ht="14.25" thickTop="1" thickBot="1" x14ac:dyDescent="0.25">
      <c r="A53" s="7">
        <v>36586</v>
      </c>
      <c r="B53" s="8" t="s">
        <v>13</v>
      </c>
      <c r="C53" s="8" t="s">
        <v>16</v>
      </c>
      <c r="D53" s="9">
        <v>1487.55</v>
      </c>
      <c r="E53" s="9">
        <v>786.58</v>
      </c>
      <c r="F53" s="9">
        <v>1105.5899999999999</v>
      </c>
      <c r="G53" s="24">
        <f t="shared" si="4"/>
        <v>3379.7200000000003</v>
      </c>
      <c r="H53" s="25">
        <f t="shared" si="5"/>
        <v>608.34960000000001</v>
      </c>
      <c r="I53" s="24">
        <f t="shared" si="6"/>
        <v>2771.3704000000002</v>
      </c>
      <c r="J53" s="27">
        <f t="shared" si="7"/>
        <v>9561.2278800000022</v>
      </c>
    </row>
    <row r="54" spans="1:10" ht="14.25" thickTop="1" thickBot="1" x14ac:dyDescent="0.25">
      <c r="A54" s="7">
        <v>36586</v>
      </c>
      <c r="B54" s="8" t="s">
        <v>13</v>
      </c>
      <c r="C54" s="8" t="s">
        <v>17</v>
      </c>
      <c r="D54" s="9">
        <v>487.25</v>
      </c>
      <c r="E54" s="9">
        <v>0</v>
      </c>
      <c r="F54" s="9">
        <v>124.98</v>
      </c>
      <c r="G54" s="24">
        <f t="shared" si="4"/>
        <v>612.23</v>
      </c>
      <c r="H54" s="25">
        <f t="shared" si="5"/>
        <v>91.834500000000006</v>
      </c>
      <c r="I54" s="24">
        <f t="shared" si="6"/>
        <v>520.39549999999997</v>
      </c>
      <c r="J54" s="27">
        <f t="shared" si="7"/>
        <v>1795.3644750000001</v>
      </c>
    </row>
    <row r="55" spans="1:10" ht="14.25" thickTop="1" thickBot="1" x14ac:dyDescent="0.25">
      <c r="A55" s="7">
        <v>36617</v>
      </c>
      <c r="B55" s="8" t="s">
        <v>13</v>
      </c>
      <c r="C55" s="8" t="s">
        <v>17</v>
      </c>
      <c r="D55" s="9">
        <v>124.98</v>
      </c>
      <c r="E55" s="9">
        <v>0</v>
      </c>
      <c r="F55" s="9">
        <v>487.25</v>
      </c>
      <c r="G55" s="24">
        <f t="shared" si="4"/>
        <v>612.23</v>
      </c>
      <c r="H55" s="25">
        <f t="shared" si="5"/>
        <v>91.834500000000006</v>
      </c>
      <c r="I55" s="24">
        <f t="shared" si="6"/>
        <v>520.39549999999997</v>
      </c>
      <c r="J55" s="27">
        <f t="shared" si="7"/>
        <v>1795.3644750000001</v>
      </c>
    </row>
    <row r="56" spans="1:10" ht="14.25" thickTop="1" thickBot="1" x14ac:dyDescent="0.25">
      <c r="A56" s="7">
        <v>36557</v>
      </c>
      <c r="B56" s="8" t="s">
        <v>13</v>
      </c>
      <c r="C56" s="8" t="s">
        <v>17</v>
      </c>
      <c r="D56" s="9">
        <v>0</v>
      </c>
      <c r="E56" s="9">
        <v>781.58</v>
      </c>
      <c r="F56" s="9">
        <v>0</v>
      </c>
      <c r="G56" s="24">
        <f t="shared" si="4"/>
        <v>781.58</v>
      </c>
      <c r="H56" s="25">
        <f t="shared" si="5"/>
        <v>117.23699999999999</v>
      </c>
      <c r="I56" s="24">
        <f t="shared" si="6"/>
        <v>664.34300000000007</v>
      </c>
      <c r="J56" s="27">
        <f t="shared" si="7"/>
        <v>2291.9833500000004</v>
      </c>
    </row>
    <row r="57" spans="1:10" ht="14.25" thickTop="1" thickBot="1" x14ac:dyDescent="0.25">
      <c r="A57" s="7">
        <v>36526</v>
      </c>
      <c r="B57" s="8" t="s">
        <v>13</v>
      </c>
      <c r="C57" s="8" t="s">
        <v>17</v>
      </c>
      <c r="D57" s="9">
        <v>487.25</v>
      </c>
      <c r="E57" s="9">
        <v>645.89</v>
      </c>
      <c r="F57" s="9">
        <v>1687.84</v>
      </c>
      <c r="G57" s="24">
        <f t="shared" si="4"/>
        <v>2820.9799999999996</v>
      </c>
      <c r="H57" s="25">
        <f t="shared" si="5"/>
        <v>423.14699999999993</v>
      </c>
      <c r="I57" s="24">
        <f t="shared" si="6"/>
        <v>2397.8329999999996</v>
      </c>
      <c r="J57" s="27">
        <f t="shared" si="7"/>
        <v>8272.5238499999996</v>
      </c>
    </row>
    <row r="58" spans="1:10" ht="14.25" thickTop="1" thickBot="1" x14ac:dyDescent="0.25">
      <c r="A58" s="7">
        <v>36586</v>
      </c>
      <c r="B58" s="8" t="s">
        <v>13</v>
      </c>
      <c r="C58" s="8" t="s">
        <v>18</v>
      </c>
      <c r="D58" s="9">
        <v>486.32</v>
      </c>
      <c r="E58" s="9">
        <v>0</v>
      </c>
      <c r="F58" s="9">
        <v>789.05</v>
      </c>
      <c r="G58" s="24">
        <f t="shared" si="4"/>
        <v>1275.3699999999999</v>
      </c>
      <c r="H58" s="25">
        <f t="shared" si="5"/>
        <v>191.30549999999997</v>
      </c>
      <c r="I58" s="24">
        <f t="shared" si="6"/>
        <v>1084.0645</v>
      </c>
      <c r="J58" s="27">
        <f t="shared" si="7"/>
        <v>3740.0225249999999</v>
      </c>
    </row>
    <row r="59" spans="1:10" ht="14.25" thickTop="1" thickBot="1" x14ac:dyDescent="0.25">
      <c r="A59" s="7">
        <v>36557</v>
      </c>
      <c r="B59" s="8" t="s">
        <v>13</v>
      </c>
      <c r="C59" s="8" t="s">
        <v>18</v>
      </c>
      <c r="D59" s="9">
        <v>0</v>
      </c>
      <c r="E59" s="9">
        <v>0</v>
      </c>
      <c r="F59" s="9">
        <v>1488.55</v>
      </c>
      <c r="G59" s="24">
        <f t="shared" si="4"/>
        <v>1488.55</v>
      </c>
      <c r="H59" s="25">
        <f t="shared" si="5"/>
        <v>223.2825</v>
      </c>
      <c r="I59" s="24">
        <f t="shared" si="6"/>
        <v>1265.2674999999999</v>
      </c>
      <c r="J59" s="27">
        <f t="shared" si="7"/>
        <v>4365.1728750000002</v>
      </c>
    </row>
    <row r="60" spans="1:10" ht="14.25" thickTop="1" thickBot="1" x14ac:dyDescent="0.25">
      <c r="A60" s="7">
        <v>36617</v>
      </c>
      <c r="B60" s="8" t="s">
        <v>13</v>
      </c>
      <c r="C60" s="8" t="s">
        <v>18</v>
      </c>
      <c r="D60" s="9">
        <v>789.05</v>
      </c>
      <c r="E60" s="9">
        <v>487.25</v>
      </c>
      <c r="F60" s="9">
        <v>486.32</v>
      </c>
      <c r="G60" s="24">
        <f t="shared" si="4"/>
        <v>1762.62</v>
      </c>
      <c r="H60" s="25">
        <f t="shared" si="5"/>
        <v>264.39299999999997</v>
      </c>
      <c r="I60" s="24">
        <f t="shared" si="6"/>
        <v>1498.2269999999999</v>
      </c>
      <c r="J60" s="27">
        <f t="shared" si="7"/>
        <v>5168.8831499999997</v>
      </c>
    </row>
    <row r="61" spans="1:10" ht="14.25" thickTop="1" thickBot="1" x14ac:dyDescent="0.25">
      <c r="A61" s="7">
        <v>36526</v>
      </c>
      <c r="B61" s="8" t="s">
        <v>13</v>
      </c>
      <c r="C61" s="8" t="s">
        <v>18</v>
      </c>
      <c r="D61" s="9">
        <v>1487.55</v>
      </c>
      <c r="E61" s="9">
        <v>786.58</v>
      </c>
      <c r="F61" s="9">
        <v>805.59</v>
      </c>
      <c r="G61" s="24">
        <f t="shared" si="4"/>
        <v>3079.7200000000003</v>
      </c>
      <c r="H61" s="25">
        <f t="shared" si="5"/>
        <v>554.34960000000001</v>
      </c>
      <c r="I61" s="24">
        <f t="shared" si="6"/>
        <v>2525.3704000000002</v>
      </c>
      <c r="J61" s="27">
        <f t="shared" si="7"/>
        <v>8712.5278800000015</v>
      </c>
    </row>
    <row r="62" spans="1:10" ht="14.25" thickTop="1" thickBot="1" x14ac:dyDescent="0.25">
      <c r="A62" s="7">
        <v>36586</v>
      </c>
      <c r="B62" s="8" t="s">
        <v>13</v>
      </c>
      <c r="C62" s="8" t="s">
        <v>24</v>
      </c>
      <c r="D62" s="9">
        <v>0</v>
      </c>
      <c r="E62" s="9">
        <v>0</v>
      </c>
      <c r="F62" s="9">
        <v>0</v>
      </c>
      <c r="G62" s="24">
        <f t="shared" si="4"/>
        <v>0</v>
      </c>
      <c r="H62" s="25">
        <f t="shared" si="5"/>
        <v>0</v>
      </c>
      <c r="I62" s="24">
        <f t="shared" si="6"/>
        <v>0</v>
      </c>
      <c r="J62" s="27">
        <f t="shared" si="7"/>
        <v>0</v>
      </c>
    </row>
    <row r="63" spans="1:10" ht="14.25" thickTop="1" thickBot="1" x14ac:dyDescent="0.25">
      <c r="A63" s="7">
        <v>36617</v>
      </c>
      <c r="B63" s="8" t="s">
        <v>13</v>
      </c>
      <c r="C63" s="8" t="s">
        <v>24</v>
      </c>
      <c r="D63" s="9">
        <v>0</v>
      </c>
      <c r="E63" s="9">
        <v>551.23</v>
      </c>
      <c r="F63" s="9">
        <v>0</v>
      </c>
      <c r="G63" s="24">
        <f t="shared" si="4"/>
        <v>551.23</v>
      </c>
      <c r="H63" s="25">
        <f t="shared" si="5"/>
        <v>82.6845</v>
      </c>
      <c r="I63" s="24">
        <f t="shared" si="6"/>
        <v>468.5455</v>
      </c>
      <c r="J63" s="27">
        <f t="shared" si="7"/>
        <v>1616.4819750000001</v>
      </c>
    </row>
    <row r="64" spans="1:10" ht="14.25" thickTop="1" thickBot="1" x14ac:dyDescent="0.25">
      <c r="A64" s="7">
        <v>36557</v>
      </c>
      <c r="B64" s="8" t="s">
        <v>13</v>
      </c>
      <c r="C64" s="8" t="s">
        <v>24</v>
      </c>
      <c r="D64" s="9">
        <v>283.54000000000002</v>
      </c>
      <c r="E64" s="9">
        <v>345.25</v>
      </c>
      <c r="F64" s="9">
        <v>0</v>
      </c>
      <c r="G64" s="24">
        <f t="shared" si="4"/>
        <v>628.79</v>
      </c>
      <c r="H64" s="25">
        <f t="shared" si="5"/>
        <v>94.318499999999986</v>
      </c>
      <c r="I64" s="24">
        <f t="shared" si="6"/>
        <v>534.47149999999999</v>
      </c>
      <c r="J64" s="27">
        <f t="shared" si="7"/>
        <v>1843.9266750000002</v>
      </c>
    </row>
    <row r="65" spans="1:10" ht="14.25" thickTop="1" thickBot="1" x14ac:dyDescent="0.25">
      <c r="A65" s="7">
        <v>36526</v>
      </c>
      <c r="B65" s="8" t="s">
        <v>13</v>
      </c>
      <c r="C65" s="8" t="s">
        <v>24</v>
      </c>
      <c r="D65" s="9">
        <v>345.25</v>
      </c>
      <c r="E65" s="9">
        <v>0</v>
      </c>
      <c r="F65" s="9">
        <v>1245.23</v>
      </c>
      <c r="G65" s="24">
        <f t="shared" si="4"/>
        <v>1590.48</v>
      </c>
      <c r="H65" s="25">
        <f t="shared" si="5"/>
        <v>238.572</v>
      </c>
      <c r="I65" s="24">
        <f t="shared" si="6"/>
        <v>1351.9079999999999</v>
      </c>
      <c r="J65" s="27">
        <f t="shared" si="7"/>
        <v>4664.0825999999997</v>
      </c>
    </row>
    <row r="66" spans="1:10" ht="14.25" thickTop="1" thickBot="1" x14ac:dyDescent="0.25">
      <c r="A66" s="7">
        <v>36557</v>
      </c>
      <c r="B66" s="8" t="s">
        <v>13</v>
      </c>
      <c r="C66" s="10" t="s">
        <v>26</v>
      </c>
      <c r="D66" s="9">
        <v>0</v>
      </c>
      <c r="E66" s="9">
        <v>0</v>
      </c>
      <c r="F66" s="9">
        <v>1759.55</v>
      </c>
      <c r="G66" s="24">
        <f t="shared" ref="G66:G97" si="8">SUM(D66:F66)</f>
        <v>1759.55</v>
      </c>
      <c r="H66" s="25">
        <f t="shared" ref="H66:H97" si="9">IF(G66&gt;3000,G66*0.18,G66*0.15)</f>
        <v>263.9325</v>
      </c>
      <c r="I66" s="24">
        <f t="shared" ref="I66:I97" si="10">G66-H66</f>
        <v>1495.6174999999998</v>
      </c>
      <c r="J66" s="27">
        <f t="shared" ref="J66:J97" si="11">I66*$L$2</f>
        <v>5159.8803749999997</v>
      </c>
    </row>
    <row r="67" spans="1:10" ht="14.25" thickTop="1" thickBot="1" x14ac:dyDescent="0.25">
      <c r="A67" s="7">
        <v>36586</v>
      </c>
      <c r="B67" s="8" t="s">
        <v>13</v>
      </c>
      <c r="C67" s="10" t="s">
        <v>26</v>
      </c>
      <c r="D67" s="9">
        <v>433.99</v>
      </c>
      <c r="E67" s="9">
        <v>0</v>
      </c>
      <c r="F67" s="9">
        <v>1488.55</v>
      </c>
      <c r="G67" s="24">
        <f t="shared" si="8"/>
        <v>1922.54</v>
      </c>
      <c r="H67" s="25">
        <f t="shared" si="9"/>
        <v>288.38099999999997</v>
      </c>
      <c r="I67" s="24">
        <f t="shared" si="10"/>
        <v>1634.1590000000001</v>
      </c>
      <c r="J67" s="27">
        <f t="shared" si="11"/>
        <v>5637.8485500000006</v>
      </c>
    </row>
    <row r="68" spans="1:10" ht="14.25" thickTop="1" thickBot="1" x14ac:dyDescent="0.25">
      <c r="A68" s="7">
        <v>36526</v>
      </c>
      <c r="B68" s="8" t="s">
        <v>13</v>
      </c>
      <c r="C68" s="10" t="s">
        <v>26</v>
      </c>
      <c r="D68" s="9">
        <v>0</v>
      </c>
      <c r="E68" s="9">
        <v>783.54</v>
      </c>
      <c r="F68" s="9">
        <v>1248.58</v>
      </c>
      <c r="G68" s="24">
        <f t="shared" si="8"/>
        <v>2032.12</v>
      </c>
      <c r="H68" s="25">
        <f t="shared" si="9"/>
        <v>304.81799999999998</v>
      </c>
      <c r="I68" s="24">
        <f t="shared" si="10"/>
        <v>1727.3019999999999</v>
      </c>
      <c r="J68" s="27">
        <f t="shared" si="11"/>
        <v>5959.1918999999998</v>
      </c>
    </row>
    <row r="69" spans="1:10" ht="14.25" thickTop="1" thickBot="1" x14ac:dyDescent="0.25">
      <c r="A69" s="7">
        <v>36617</v>
      </c>
      <c r="B69" s="8" t="s">
        <v>13</v>
      </c>
      <c r="C69" s="10" t="s">
        <v>26</v>
      </c>
      <c r="D69" s="9">
        <v>1488.55</v>
      </c>
      <c r="E69" s="9">
        <v>583.47</v>
      </c>
      <c r="F69" s="9">
        <v>433.99</v>
      </c>
      <c r="G69" s="24">
        <f t="shared" si="8"/>
        <v>2506.0100000000002</v>
      </c>
      <c r="H69" s="25">
        <f t="shared" si="9"/>
        <v>375.9015</v>
      </c>
      <c r="I69" s="24">
        <f t="shared" si="10"/>
        <v>2130.1085000000003</v>
      </c>
      <c r="J69" s="27">
        <f t="shared" si="11"/>
        <v>7348.8743250000016</v>
      </c>
    </row>
    <row r="70" spans="1:10" ht="14.25" thickTop="1" thickBot="1" x14ac:dyDescent="0.25">
      <c r="A70" s="7">
        <v>36617</v>
      </c>
      <c r="B70" s="8" t="s">
        <v>13</v>
      </c>
      <c r="C70" s="10" t="s">
        <v>27</v>
      </c>
      <c r="D70" s="9">
        <v>1587.25</v>
      </c>
      <c r="E70" s="9">
        <v>0</v>
      </c>
      <c r="F70" s="9">
        <v>0</v>
      </c>
      <c r="G70" s="24">
        <f t="shared" si="8"/>
        <v>1587.25</v>
      </c>
      <c r="H70" s="25">
        <f t="shared" si="9"/>
        <v>238.08749999999998</v>
      </c>
      <c r="I70" s="24">
        <f t="shared" si="10"/>
        <v>1349.1624999999999</v>
      </c>
      <c r="J70" s="27">
        <f t="shared" si="11"/>
        <v>4654.6106250000003</v>
      </c>
    </row>
    <row r="71" spans="1:10" ht="14.25" thickTop="1" thickBot="1" x14ac:dyDescent="0.25">
      <c r="A71" s="7">
        <v>36586</v>
      </c>
      <c r="B71" s="8" t="s">
        <v>13</v>
      </c>
      <c r="C71" s="10" t="s">
        <v>27</v>
      </c>
      <c r="D71" s="9">
        <v>0</v>
      </c>
      <c r="E71" s="9">
        <v>812.58</v>
      </c>
      <c r="F71" s="9">
        <v>1587.25</v>
      </c>
      <c r="G71" s="24">
        <f t="shared" si="8"/>
        <v>2399.83</v>
      </c>
      <c r="H71" s="25">
        <f t="shared" si="9"/>
        <v>359.97449999999998</v>
      </c>
      <c r="I71" s="24">
        <f t="shared" si="10"/>
        <v>2039.8554999999999</v>
      </c>
      <c r="J71" s="27">
        <f t="shared" si="11"/>
        <v>7037.501475</v>
      </c>
    </row>
    <row r="72" spans="1:10" ht="14.25" thickTop="1" thickBot="1" x14ac:dyDescent="0.25">
      <c r="A72" s="7">
        <v>36557</v>
      </c>
      <c r="B72" s="8" t="s">
        <v>13</v>
      </c>
      <c r="C72" s="10" t="s">
        <v>27</v>
      </c>
      <c r="D72" s="9">
        <v>865.12</v>
      </c>
      <c r="E72" s="9">
        <v>657.99</v>
      </c>
      <c r="F72" s="9">
        <v>1723.55</v>
      </c>
      <c r="G72" s="24">
        <f t="shared" si="8"/>
        <v>3246.66</v>
      </c>
      <c r="H72" s="25">
        <f t="shared" si="9"/>
        <v>584.39879999999994</v>
      </c>
      <c r="I72" s="24">
        <f t="shared" si="10"/>
        <v>2662.2611999999999</v>
      </c>
      <c r="J72" s="27">
        <f t="shared" si="11"/>
        <v>9184.8011399999996</v>
      </c>
    </row>
    <row r="73" spans="1:10" ht="14.25" thickTop="1" thickBot="1" x14ac:dyDescent="0.25">
      <c r="A73" s="7">
        <v>36526</v>
      </c>
      <c r="B73" s="8" t="s">
        <v>13</v>
      </c>
      <c r="C73" s="10" t="s">
        <v>27</v>
      </c>
      <c r="D73" s="9">
        <v>783.54</v>
      </c>
      <c r="E73" s="9">
        <v>345.25</v>
      </c>
      <c r="F73" s="9">
        <v>2447.8000000000002</v>
      </c>
      <c r="G73" s="24">
        <f t="shared" si="8"/>
        <v>3576.59</v>
      </c>
      <c r="H73" s="25">
        <f t="shared" si="9"/>
        <v>643.78620000000001</v>
      </c>
      <c r="I73" s="24">
        <f t="shared" si="10"/>
        <v>2932.8038000000001</v>
      </c>
      <c r="J73" s="27">
        <f t="shared" si="11"/>
        <v>10118.173110000002</v>
      </c>
    </row>
    <row r="74" spans="1:10" ht="14.25" thickTop="1" thickBot="1" x14ac:dyDescent="0.25">
      <c r="A74" s="7">
        <v>36557</v>
      </c>
      <c r="B74" s="8" t="s">
        <v>13</v>
      </c>
      <c r="C74" s="8" t="s">
        <v>30</v>
      </c>
      <c r="D74" s="9">
        <v>0</v>
      </c>
      <c r="E74" s="9">
        <v>0</v>
      </c>
      <c r="F74" s="9">
        <v>0</v>
      </c>
      <c r="G74" s="24">
        <f t="shared" si="8"/>
        <v>0</v>
      </c>
      <c r="H74" s="25">
        <f t="shared" si="9"/>
        <v>0</v>
      </c>
      <c r="I74" s="24">
        <f t="shared" si="10"/>
        <v>0</v>
      </c>
      <c r="J74" s="27">
        <f t="shared" si="11"/>
        <v>0</v>
      </c>
    </row>
    <row r="75" spans="1:10" ht="14.25" thickTop="1" thickBot="1" x14ac:dyDescent="0.25">
      <c r="A75" s="7">
        <v>36586</v>
      </c>
      <c r="B75" s="8" t="s">
        <v>13</v>
      </c>
      <c r="C75" s="8" t="s">
        <v>30</v>
      </c>
      <c r="D75" s="9">
        <v>0</v>
      </c>
      <c r="E75" s="9">
        <v>0</v>
      </c>
      <c r="F75" s="9">
        <v>0</v>
      </c>
      <c r="G75" s="24">
        <f t="shared" si="8"/>
        <v>0</v>
      </c>
      <c r="H75" s="25">
        <f t="shared" si="9"/>
        <v>0</v>
      </c>
      <c r="I75" s="24">
        <f t="shared" si="10"/>
        <v>0</v>
      </c>
      <c r="J75" s="27">
        <f t="shared" si="11"/>
        <v>0</v>
      </c>
    </row>
    <row r="76" spans="1:10" ht="14.25" thickTop="1" thickBot="1" x14ac:dyDescent="0.25">
      <c r="A76" s="7">
        <v>36617</v>
      </c>
      <c r="B76" s="8" t="s">
        <v>13</v>
      </c>
      <c r="C76" s="8" t="s">
        <v>30</v>
      </c>
      <c r="D76" s="9">
        <v>0</v>
      </c>
      <c r="E76" s="9">
        <v>486.58</v>
      </c>
      <c r="F76" s="9">
        <v>0</v>
      </c>
      <c r="G76" s="24">
        <f t="shared" si="8"/>
        <v>486.58</v>
      </c>
      <c r="H76" s="25">
        <f t="shared" si="9"/>
        <v>72.986999999999995</v>
      </c>
      <c r="I76" s="24">
        <f t="shared" si="10"/>
        <v>413.59299999999996</v>
      </c>
      <c r="J76" s="27">
        <f t="shared" si="11"/>
        <v>1426.8958499999999</v>
      </c>
    </row>
    <row r="77" spans="1:10" ht="14.25" thickTop="1" thickBot="1" x14ac:dyDescent="0.25">
      <c r="A77" s="7">
        <v>36526</v>
      </c>
      <c r="B77" s="8" t="s">
        <v>13</v>
      </c>
      <c r="C77" s="8" t="s">
        <v>30</v>
      </c>
      <c r="D77" s="9">
        <v>0</v>
      </c>
      <c r="E77" s="9">
        <v>0</v>
      </c>
      <c r="F77" s="9">
        <v>689.55</v>
      </c>
      <c r="G77" s="24">
        <f t="shared" si="8"/>
        <v>689.55</v>
      </c>
      <c r="H77" s="25">
        <f t="shared" si="9"/>
        <v>103.43249999999999</v>
      </c>
      <c r="I77" s="24">
        <f t="shared" si="10"/>
        <v>586.11749999999995</v>
      </c>
      <c r="J77" s="27">
        <f t="shared" si="11"/>
        <v>2022.1053749999999</v>
      </c>
    </row>
    <row r="78" spans="1:10" ht="14.25" thickTop="1" thickBot="1" x14ac:dyDescent="0.25">
      <c r="A78" s="7">
        <v>36586</v>
      </c>
      <c r="B78" s="8" t="s">
        <v>13</v>
      </c>
      <c r="C78" s="8" t="s">
        <v>35</v>
      </c>
      <c r="D78" s="9">
        <v>0</v>
      </c>
      <c r="E78" s="9">
        <v>0</v>
      </c>
      <c r="F78" s="9">
        <v>684.47</v>
      </c>
      <c r="G78" s="24">
        <f t="shared" si="8"/>
        <v>684.47</v>
      </c>
      <c r="H78" s="25">
        <f t="shared" si="9"/>
        <v>102.6705</v>
      </c>
      <c r="I78" s="24">
        <f t="shared" si="10"/>
        <v>581.79950000000008</v>
      </c>
      <c r="J78" s="27">
        <f t="shared" si="11"/>
        <v>2007.2082750000004</v>
      </c>
    </row>
    <row r="79" spans="1:10" ht="14.25" thickTop="1" thickBot="1" x14ac:dyDescent="0.25">
      <c r="A79" s="7">
        <v>36617</v>
      </c>
      <c r="B79" s="8" t="s">
        <v>13</v>
      </c>
      <c r="C79" s="8" t="s">
        <v>35</v>
      </c>
      <c r="D79" s="9">
        <v>684.47</v>
      </c>
      <c r="E79" s="9">
        <v>0</v>
      </c>
      <c r="F79" s="9">
        <v>0</v>
      </c>
      <c r="G79" s="24">
        <f t="shared" si="8"/>
        <v>684.47</v>
      </c>
      <c r="H79" s="25">
        <f t="shared" si="9"/>
        <v>102.6705</v>
      </c>
      <c r="I79" s="24">
        <f t="shared" si="10"/>
        <v>581.79950000000008</v>
      </c>
      <c r="J79" s="27">
        <f t="shared" si="11"/>
        <v>2007.2082750000004</v>
      </c>
    </row>
    <row r="80" spans="1:10" ht="14.25" thickTop="1" thickBot="1" x14ac:dyDescent="0.25">
      <c r="A80" s="7">
        <v>36557</v>
      </c>
      <c r="B80" s="8" t="s">
        <v>13</v>
      </c>
      <c r="C80" s="8" t="s">
        <v>35</v>
      </c>
      <c r="D80" s="9">
        <v>0</v>
      </c>
      <c r="E80" s="9">
        <v>0</v>
      </c>
      <c r="F80" s="9">
        <v>786.58</v>
      </c>
      <c r="G80" s="24">
        <f t="shared" si="8"/>
        <v>786.58</v>
      </c>
      <c r="H80" s="25">
        <f t="shared" si="9"/>
        <v>117.98699999999999</v>
      </c>
      <c r="I80" s="24">
        <f t="shared" si="10"/>
        <v>668.59300000000007</v>
      </c>
      <c r="J80" s="27">
        <f t="shared" si="11"/>
        <v>2306.6458500000003</v>
      </c>
    </row>
    <row r="81" spans="1:10" ht="14.25" thickTop="1" thickBot="1" x14ac:dyDescent="0.25">
      <c r="A81" s="7">
        <v>36526</v>
      </c>
      <c r="B81" s="8" t="s">
        <v>13</v>
      </c>
      <c r="C81" s="8" t="s">
        <v>35</v>
      </c>
      <c r="D81" s="9">
        <v>1643.89</v>
      </c>
      <c r="E81" s="9">
        <v>0</v>
      </c>
      <c r="F81" s="9">
        <v>1457.88</v>
      </c>
      <c r="G81" s="24">
        <f t="shared" si="8"/>
        <v>3101.7700000000004</v>
      </c>
      <c r="H81" s="25">
        <f t="shared" si="9"/>
        <v>558.31860000000006</v>
      </c>
      <c r="I81" s="24">
        <f t="shared" si="10"/>
        <v>2543.4514000000004</v>
      </c>
      <c r="J81" s="27">
        <f t="shared" si="11"/>
        <v>8774.9073300000018</v>
      </c>
    </row>
    <row r="82" spans="1:10" ht="14.25" thickTop="1" thickBot="1" x14ac:dyDescent="0.25">
      <c r="A82" s="7">
        <v>36526</v>
      </c>
      <c r="B82" s="8" t="s">
        <v>13</v>
      </c>
      <c r="C82" s="8" t="s">
        <v>38</v>
      </c>
      <c r="D82" s="9">
        <v>0</v>
      </c>
      <c r="E82" s="9">
        <v>781.58</v>
      </c>
      <c r="F82" s="9">
        <v>447.25</v>
      </c>
      <c r="G82" s="24">
        <f t="shared" si="8"/>
        <v>1228.83</v>
      </c>
      <c r="H82" s="25">
        <f t="shared" si="9"/>
        <v>184.32449999999997</v>
      </c>
      <c r="I82" s="24">
        <f t="shared" si="10"/>
        <v>1044.5055</v>
      </c>
      <c r="J82" s="27">
        <f t="shared" si="11"/>
        <v>3603.543975</v>
      </c>
    </row>
    <row r="83" spans="1:10" ht="14.25" thickTop="1" thickBot="1" x14ac:dyDescent="0.25">
      <c r="A83" s="7">
        <v>36617</v>
      </c>
      <c r="B83" s="8" t="s">
        <v>13</v>
      </c>
      <c r="C83" s="8" t="s">
        <v>38</v>
      </c>
      <c r="D83" s="9">
        <v>105.59</v>
      </c>
      <c r="E83" s="9">
        <v>786.58</v>
      </c>
      <c r="F83" s="9">
        <v>487.55</v>
      </c>
      <c r="G83" s="24">
        <f t="shared" si="8"/>
        <v>1379.72</v>
      </c>
      <c r="H83" s="25">
        <f t="shared" si="9"/>
        <v>206.958</v>
      </c>
      <c r="I83" s="24">
        <f t="shared" si="10"/>
        <v>1172.7619999999999</v>
      </c>
      <c r="J83" s="27">
        <f t="shared" si="11"/>
        <v>4046.0288999999998</v>
      </c>
    </row>
    <row r="84" spans="1:10" ht="14.25" thickTop="1" thickBot="1" x14ac:dyDescent="0.25">
      <c r="A84" s="7">
        <v>36586</v>
      </c>
      <c r="B84" s="8" t="s">
        <v>13</v>
      </c>
      <c r="C84" s="8" t="s">
        <v>38</v>
      </c>
      <c r="D84" s="9">
        <v>487.55</v>
      </c>
      <c r="E84" s="9">
        <v>786.58</v>
      </c>
      <c r="F84" s="9">
        <v>1105.5899999999999</v>
      </c>
      <c r="G84" s="24">
        <f t="shared" si="8"/>
        <v>2379.7200000000003</v>
      </c>
      <c r="H84" s="25">
        <f t="shared" si="9"/>
        <v>356.95800000000003</v>
      </c>
      <c r="I84" s="24">
        <f t="shared" si="10"/>
        <v>2022.7620000000002</v>
      </c>
      <c r="J84" s="27">
        <f t="shared" si="11"/>
        <v>6978.5289000000012</v>
      </c>
    </row>
    <row r="85" spans="1:10" ht="14.25" thickTop="1" thickBot="1" x14ac:dyDescent="0.25">
      <c r="A85" s="7">
        <v>36557</v>
      </c>
      <c r="B85" s="8" t="s">
        <v>13</v>
      </c>
      <c r="C85" s="8" t="s">
        <v>38</v>
      </c>
      <c r="D85" s="9">
        <v>342.95</v>
      </c>
      <c r="E85" s="9">
        <v>786.57</v>
      </c>
      <c r="F85" s="9">
        <v>1455.88</v>
      </c>
      <c r="G85" s="24">
        <f t="shared" si="8"/>
        <v>2585.4</v>
      </c>
      <c r="H85" s="25">
        <f t="shared" si="9"/>
        <v>387.81</v>
      </c>
      <c r="I85" s="24">
        <f t="shared" si="10"/>
        <v>2197.59</v>
      </c>
      <c r="J85" s="27">
        <f t="shared" si="11"/>
        <v>7581.6855000000005</v>
      </c>
    </row>
    <row r="86" spans="1:10" ht="14.25" thickTop="1" thickBot="1" x14ac:dyDescent="0.25">
      <c r="A86" s="7">
        <v>36586</v>
      </c>
      <c r="B86" s="8" t="s">
        <v>13</v>
      </c>
      <c r="C86" s="8" t="s">
        <v>41</v>
      </c>
      <c r="D86" s="9">
        <v>0</v>
      </c>
      <c r="E86" s="9">
        <v>0</v>
      </c>
      <c r="F86" s="9">
        <v>0</v>
      </c>
      <c r="G86" s="24">
        <f t="shared" si="8"/>
        <v>0</v>
      </c>
      <c r="H86" s="25">
        <f t="shared" si="9"/>
        <v>0</v>
      </c>
      <c r="I86" s="24">
        <f t="shared" si="10"/>
        <v>0</v>
      </c>
      <c r="J86" s="27">
        <f t="shared" si="11"/>
        <v>0</v>
      </c>
    </row>
    <row r="87" spans="1:10" ht="14.25" thickTop="1" thickBot="1" x14ac:dyDescent="0.25">
      <c r="A87" s="7">
        <v>36526</v>
      </c>
      <c r="B87" s="8" t="s">
        <v>13</v>
      </c>
      <c r="C87" s="8" t="s">
        <v>41</v>
      </c>
      <c r="D87" s="9">
        <v>485.25</v>
      </c>
      <c r="E87" s="9">
        <v>0</v>
      </c>
      <c r="F87" s="9">
        <v>0</v>
      </c>
      <c r="G87" s="24">
        <f t="shared" si="8"/>
        <v>485.25</v>
      </c>
      <c r="H87" s="25">
        <f t="shared" si="9"/>
        <v>72.787499999999994</v>
      </c>
      <c r="I87" s="24">
        <f t="shared" si="10"/>
        <v>412.46249999999998</v>
      </c>
      <c r="J87" s="27">
        <f t="shared" si="11"/>
        <v>1422.995625</v>
      </c>
    </row>
    <row r="88" spans="1:10" ht="14.25" thickTop="1" thickBot="1" x14ac:dyDescent="0.25">
      <c r="A88" s="7">
        <v>36617</v>
      </c>
      <c r="B88" s="8" t="s">
        <v>13</v>
      </c>
      <c r="C88" s="8" t="s">
        <v>41</v>
      </c>
      <c r="D88" s="9">
        <v>0</v>
      </c>
      <c r="E88" s="9">
        <v>485.25</v>
      </c>
      <c r="F88" s="9">
        <v>0</v>
      </c>
      <c r="G88" s="24">
        <f t="shared" si="8"/>
        <v>485.25</v>
      </c>
      <c r="H88" s="25">
        <f t="shared" si="9"/>
        <v>72.787499999999994</v>
      </c>
      <c r="I88" s="24">
        <f t="shared" si="10"/>
        <v>412.46249999999998</v>
      </c>
      <c r="J88" s="27">
        <f t="shared" si="11"/>
        <v>1422.995625</v>
      </c>
    </row>
    <row r="89" spans="1:10" ht="14.25" thickTop="1" thickBot="1" x14ac:dyDescent="0.25">
      <c r="A89" s="7">
        <v>36557</v>
      </c>
      <c r="B89" s="8" t="s">
        <v>13</v>
      </c>
      <c r="C89" s="8" t="s">
        <v>41</v>
      </c>
      <c r="D89" s="9">
        <v>0</v>
      </c>
      <c r="E89" s="9">
        <v>0</v>
      </c>
      <c r="F89" s="9">
        <v>542.58000000000004</v>
      </c>
      <c r="G89" s="24">
        <f t="shared" si="8"/>
        <v>542.58000000000004</v>
      </c>
      <c r="H89" s="25">
        <f t="shared" si="9"/>
        <v>81.387</v>
      </c>
      <c r="I89" s="24">
        <f t="shared" si="10"/>
        <v>461.19300000000004</v>
      </c>
      <c r="J89" s="27">
        <f t="shared" si="11"/>
        <v>1591.1158500000001</v>
      </c>
    </row>
    <row r="90" spans="1:10" ht="14.25" thickTop="1" thickBot="1" x14ac:dyDescent="0.25">
      <c r="A90" s="7">
        <v>36586</v>
      </c>
      <c r="B90" s="8" t="s">
        <v>11</v>
      </c>
      <c r="C90" s="8" t="s">
        <v>12</v>
      </c>
      <c r="D90" s="9">
        <v>0</v>
      </c>
      <c r="E90" s="9">
        <v>0</v>
      </c>
      <c r="F90" s="9">
        <v>0</v>
      </c>
      <c r="G90" s="24">
        <f t="shared" si="8"/>
        <v>0</v>
      </c>
      <c r="H90" s="25">
        <f t="shared" si="9"/>
        <v>0</v>
      </c>
      <c r="I90" s="24">
        <f t="shared" si="10"/>
        <v>0</v>
      </c>
      <c r="J90" s="27">
        <f t="shared" si="11"/>
        <v>0</v>
      </c>
    </row>
    <row r="91" spans="1:10" ht="14.25" thickTop="1" thickBot="1" x14ac:dyDescent="0.25">
      <c r="A91" s="7">
        <v>36557</v>
      </c>
      <c r="B91" s="8" t="s">
        <v>11</v>
      </c>
      <c r="C91" s="8" t="s">
        <v>12</v>
      </c>
      <c r="D91" s="9">
        <v>347.58</v>
      </c>
      <c r="E91" s="9">
        <v>348.98</v>
      </c>
      <c r="F91" s="9">
        <v>0</v>
      </c>
      <c r="G91" s="24">
        <f t="shared" si="8"/>
        <v>696.56</v>
      </c>
      <c r="H91" s="25">
        <f t="shared" si="9"/>
        <v>104.48399999999999</v>
      </c>
      <c r="I91" s="24">
        <f t="shared" si="10"/>
        <v>592.07599999999991</v>
      </c>
      <c r="J91" s="27">
        <f t="shared" si="11"/>
        <v>2042.6621999999998</v>
      </c>
    </row>
    <row r="92" spans="1:10" ht="14.25" thickTop="1" thickBot="1" x14ac:dyDescent="0.25">
      <c r="A92" s="7">
        <v>36617</v>
      </c>
      <c r="B92" s="8" t="s">
        <v>11</v>
      </c>
      <c r="C92" s="8" t="s">
        <v>12</v>
      </c>
      <c r="D92" s="9">
        <v>124.33</v>
      </c>
      <c r="E92" s="9">
        <v>786.58</v>
      </c>
      <c r="F92" s="9">
        <v>0</v>
      </c>
      <c r="G92" s="24">
        <f t="shared" si="8"/>
        <v>910.91000000000008</v>
      </c>
      <c r="H92" s="25">
        <f t="shared" si="9"/>
        <v>136.63650000000001</v>
      </c>
      <c r="I92" s="24">
        <f t="shared" si="10"/>
        <v>774.27350000000001</v>
      </c>
      <c r="J92" s="27">
        <f t="shared" si="11"/>
        <v>2671.243575</v>
      </c>
    </row>
    <row r="93" spans="1:10" ht="14.25" thickTop="1" thickBot="1" x14ac:dyDescent="0.25">
      <c r="A93" s="7">
        <v>36526</v>
      </c>
      <c r="B93" s="8" t="s">
        <v>11</v>
      </c>
      <c r="C93" s="8" t="s">
        <v>12</v>
      </c>
      <c r="D93" s="9">
        <v>0</v>
      </c>
      <c r="E93" s="9">
        <v>0</v>
      </c>
      <c r="F93" s="9">
        <v>1124.33</v>
      </c>
      <c r="G93" s="24">
        <f t="shared" si="8"/>
        <v>1124.33</v>
      </c>
      <c r="H93" s="25">
        <f t="shared" si="9"/>
        <v>168.64949999999999</v>
      </c>
      <c r="I93" s="24">
        <f t="shared" si="10"/>
        <v>955.68049999999994</v>
      </c>
      <c r="J93" s="27">
        <f t="shared" si="11"/>
        <v>3297.0977250000001</v>
      </c>
    </row>
    <row r="94" spans="1:10" ht="14.25" thickTop="1" thickBot="1" x14ac:dyDescent="0.25">
      <c r="A94" s="7">
        <v>36557</v>
      </c>
      <c r="B94" s="8" t="s">
        <v>11</v>
      </c>
      <c r="C94" s="10" t="s">
        <v>19</v>
      </c>
      <c r="D94" s="9">
        <v>0</v>
      </c>
      <c r="E94" s="9">
        <v>812.58</v>
      </c>
      <c r="F94" s="9">
        <v>0</v>
      </c>
      <c r="G94" s="24">
        <f t="shared" si="8"/>
        <v>812.58</v>
      </c>
      <c r="H94" s="25">
        <f t="shared" si="9"/>
        <v>121.887</v>
      </c>
      <c r="I94" s="24">
        <f t="shared" si="10"/>
        <v>690.69299999999998</v>
      </c>
      <c r="J94" s="27">
        <f t="shared" si="11"/>
        <v>2382.8908500000002</v>
      </c>
    </row>
    <row r="95" spans="1:10" ht="14.25" thickTop="1" thickBot="1" x14ac:dyDescent="0.25">
      <c r="A95" s="7">
        <v>36526</v>
      </c>
      <c r="B95" s="8" t="s">
        <v>11</v>
      </c>
      <c r="C95" s="10" t="s">
        <v>19</v>
      </c>
      <c r="D95" s="9">
        <v>487.25</v>
      </c>
      <c r="E95" s="9">
        <v>0</v>
      </c>
      <c r="F95" s="9">
        <v>487.89</v>
      </c>
      <c r="G95" s="24">
        <f t="shared" si="8"/>
        <v>975.14</v>
      </c>
      <c r="H95" s="25">
        <f t="shared" si="9"/>
        <v>146.27099999999999</v>
      </c>
      <c r="I95" s="24">
        <f t="shared" si="10"/>
        <v>828.86900000000003</v>
      </c>
      <c r="J95" s="27">
        <f t="shared" si="11"/>
        <v>2859.5980500000001</v>
      </c>
    </row>
    <row r="96" spans="1:10" ht="14.25" thickTop="1" thickBot="1" x14ac:dyDescent="0.25">
      <c r="A96" s="7">
        <v>36617</v>
      </c>
      <c r="B96" s="8" t="s">
        <v>11</v>
      </c>
      <c r="C96" s="10" t="s">
        <v>19</v>
      </c>
      <c r="D96" s="9">
        <v>487.89</v>
      </c>
      <c r="E96" s="9">
        <v>0</v>
      </c>
      <c r="F96" s="9">
        <v>487.25</v>
      </c>
      <c r="G96" s="24">
        <f t="shared" si="8"/>
        <v>975.14</v>
      </c>
      <c r="H96" s="25">
        <f t="shared" si="9"/>
        <v>146.27099999999999</v>
      </c>
      <c r="I96" s="24">
        <f t="shared" si="10"/>
        <v>828.86900000000003</v>
      </c>
      <c r="J96" s="27">
        <f t="shared" si="11"/>
        <v>2859.5980500000001</v>
      </c>
    </row>
    <row r="97" spans="1:10" ht="14.25" thickTop="1" thickBot="1" x14ac:dyDescent="0.25">
      <c r="A97" s="7">
        <v>36586</v>
      </c>
      <c r="B97" s="8" t="s">
        <v>11</v>
      </c>
      <c r="C97" s="10" t="s">
        <v>19</v>
      </c>
      <c r="D97" s="9">
        <v>398.98</v>
      </c>
      <c r="E97" s="9">
        <v>485.25</v>
      </c>
      <c r="F97" s="9">
        <v>1156.55</v>
      </c>
      <c r="G97" s="24">
        <f t="shared" si="8"/>
        <v>2040.78</v>
      </c>
      <c r="H97" s="25">
        <f t="shared" si="9"/>
        <v>306.11699999999996</v>
      </c>
      <c r="I97" s="24">
        <f t="shared" si="10"/>
        <v>1734.663</v>
      </c>
      <c r="J97" s="27">
        <f t="shared" si="11"/>
        <v>5984.5873500000007</v>
      </c>
    </row>
    <row r="98" spans="1:10" ht="14.25" thickTop="1" thickBot="1" x14ac:dyDescent="0.25">
      <c r="A98" s="7">
        <v>36617</v>
      </c>
      <c r="B98" s="8" t="s">
        <v>11</v>
      </c>
      <c r="C98" s="8" t="s">
        <v>21</v>
      </c>
      <c r="D98" s="9">
        <v>1242.58</v>
      </c>
      <c r="E98" s="9">
        <v>0</v>
      </c>
      <c r="F98" s="9">
        <v>0</v>
      </c>
      <c r="G98" s="24">
        <f t="shared" ref="G98:G129" si="12">SUM(D98:F98)</f>
        <v>1242.58</v>
      </c>
      <c r="H98" s="25">
        <f t="shared" ref="H98:H129" si="13">IF(G98&gt;3000,G98*0.18,G98*0.15)</f>
        <v>186.38699999999997</v>
      </c>
      <c r="I98" s="24">
        <f t="shared" ref="I98:I129" si="14">G98-H98</f>
        <v>1056.193</v>
      </c>
      <c r="J98" s="27">
        <f t="shared" ref="J98:J129" si="15">I98*$L$2</f>
        <v>3643.8658500000001</v>
      </c>
    </row>
    <row r="99" spans="1:10" ht="14.25" thickTop="1" thickBot="1" x14ac:dyDescent="0.25">
      <c r="A99" s="7">
        <v>36586</v>
      </c>
      <c r="B99" s="8" t="s">
        <v>11</v>
      </c>
      <c r="C99" s="8" t="s">
        <v>21</v>
      </c>
      <c r="D99" s="9">
        <v>781.58</v>
      </c>
      <c r="E99" s="9">
        <v>398.98</v>
      </c>
      <c r="F99" s="9">
        <v>688.55</v>
      </c>
      <c r="G99" s="24">
        <f t="shared" si="12"/>
        <v>1869.11</v>
      </c>
      <c r="H99" s="25">
        <f t="shared" si="13"/>
        <v>280.36649999999997</v>
      </c>
      <c r="I99" s="24">
        <f t="shared" si="14"/>
        <v>1588.7435</v>
      </c>
      <c r="J99" s="27">
        <f t="shared" si="15"/>
        <v>5481.1650750000008</v>
      </c>
    </row>
    <row r="100" spans="1:10" ht="14.25" thickTop="1" thickBot="1" x14ac:dyDescent="0.25">
      <c r="A100" s="7">
        <v>36557</v>
      </c>
      <c r="B100" s="8" t="s">
        <v>11</v>
      </c>
      <c r="C100" s="8" t="s">
        <v>21</v>
      </c>
      <c r="D100" s="9">
        <v>0</v>
      </c>
      <c r="E100" s="9">
        <v>648.58000000000004</v>
      </c>
      <c r="F100" s="9">
        <v>1455.88</v>
      </c>
      <c r="G100" s="24">
        <f t="shared" si="12"/>
        <v>2104.46</v>
      </c>
      <c r="H100" s="25">
        <f t="shared" si="13"/>
        <v>315.66899999999998</v>
      </c>
      <c r="I100" s="24">
        <f t="shared" si="14"/>
        <v>1788.7910000000002</v>
      </c>
      <c r="J100" s="27">
        <f t="shared" si="15"/>
        <v>6171.328950000001</v>
      </c>
    </row>
    <row r="101" spans="1:10" ht="14.25" thickTop="1" thickBot="1" x14ac:dyDescent="0.25">
      <c r="A101" s="7">
        <v>36526</v>
      </c>
      <c r="B101" s="8" t="s">
        <v>11</v>
      </c>
      <c r="C101" s="8" t="s">
        <v>21</v>
      </c>
      <c r="D101" s="9">
        <v>0</v>
      </c>
      <c r="E101" s="9">
        <v>487.25</v>
      </c>
      <c r="F101" s="9">
        <v>1842.58</v>
      </c>
      <c r="G101" s="24">
        <f t="shared" si="12"/>
        <v>2329.83</v>
      </c>
      <c r="H101" s="25">
        <f t="shared" si="13"/>
        <v>349.47449999999998</v>
      </c>
      <c r="I101" s="24">
        <f t="shared" si="14"/>
        <v>1980.3554999999999</v>
      </c>
      <c r="J101" s="27">
        <f t="shared" si="15"/>
        <v>6832.2264750000004</v>
      </c>
    </row>
    <row r="102" spans="1:10" ht="14.25" thickTop="1" thickBot="1" x14ac:dyDescent="0.25">
      <c r="A102" s="7">
        <v>36526</v>
      </c>
      <c r="B102" s="8" t="s">
        <v>11</v>
      </c>
      <c r="C102" s="8" t="s">
        <v>25</v>
      </c>
      <c r="D102" s="9">
        <v>0</v>
      </c>
      <c r="E102" s="9">
        <v>0</v>
      </c>
      <c r="F102" s="9">
        <v>486.58</v>
      </c>
      <c r="G102" s="24">
        <f t="shared" si="12"/>
        <v>486.58</v>
      </c>
      <c r="H102" s="25">
        <f t="shared" si="13"/>
        <v>72.986999999999995</v>
      </c>
      <c r="I102" s="24">
        <f t="shared" si="14"/>
        <v>413.59299999999996</v>
      </c>
      <c r="J102" s="27">
        <f t="shared" si="15"/>
        <v>1426.8958499999999</v>
      </c>
    </row>
    <row r="103" spans="1:10" ht="14.25" thickTop="1" thickBot="1" x14ac:dyDescent="0.25">
      <c r="A103" s="7">
        <v>36617</v>
      </c>
      <c r="B103" s="8" t="s">
        <v>11</v>
      </c>
      <c r="C103" s="8" t="s">
        <v>25</v>
      </c>
      <c r="D103" s="9">
        <v>486.58</v>
      </c>
      <c r="E103" s="9">
        <v>0</v>
      </c>
      <c r="F103" s="9">
        <v>0</v>
      </c>
      <c r="G103" s="24">
        <f t="shared" si="12"/>
        <v>486.58</v>
      </c>
      <c r="H103" s="25">
        <f t="shared" si="13"/>
        <v>72.986999999999995</v>
      </c>
      <c r="I103" s="24">
        <f t="shared" si="14"/>
        <v>413.59299999999996</v>
      </c>
      <c r="J103" s="27">
        <f t="shared" si="15"/>
        <v>1426.8958499999999</v>
      </c>
    </row>
    <row r="104" spans="1:10" ht="14.25" thickTop="1" thickBot="1" x14ac:dyDescent="0.25">
      <c r="A104" s="7">
        <v>36557</v>
      </c>
      <c r="B104" s="8" t="s">
        <v>11</v>
      </c>
      <c r="C104" s="8" t="s">
        <v>25</v>
      </c>
      <c r="D104" s="9">
        <v>0</v>
      </c>
      <c r="E104" s="9">
        <v>487.25</v>
      </c>
      <c r="F104" s="9">
        <v>1842.58</v>
      </c>
      <c r="G104" s="24">
        <f t="shared" si="12"/>
        <v>2329.83</v>
      </c>
      <c r="H104" s="25">
        <f t="shared" si="13"/>
        <v>349.47449999999998</v>
      </c>
      <c r="I104" s="24">
        <f t="shared" si="14"/>
        <v>1980.3554999999999</v>
      </c>
      <c r="J104" s="27">
        <f t="shared" si="15"/>
        <v>6832.2264750000004</v>
      </c>
    </row>
    <row r="105" spans="1:10" ht="14.25" thickTop="1" thickBot="1" x14ac:dyDescent="0.25">
      <c r="A105" s="7">
        <v>36586</v>
      </c>
      <c r="B105" s="8" t="s">
        <v>11</v>
      </c>
      <c r="C105" s="8" t="s">
        <v>25</v>
      </c>
      <c r="D105" s="9">
        <v>0</v>
      </c>
      <c r="E105" s="9">
        <v>783.54</v>
      </c>
      <c r="F105" s="9">
        <v>3248.58</v>
      </c>
      <c r="G105" s="24">
        <f t="shared" si="12"/>
        <v>4032.12</v>
      </c>
      <c r="H105" s="25">
        <f t="shared" si="13"/>
        <v>725.78159999999991</v>
      </c>
      <c r="I105" s="24">
        <f t="shared" si="14"/>
        <v>3306.3384000000001</v>
      </c>
      <c r="J105" s="27">
        <f t="shared" si="15"/>
        <v>11406.867480000001</v>
      </c>
    </row>
    <row r="106" spans="1:10" ht="14.25" thickTop="1" thickBot="1" x14ac:dyDescent="0.25">
      <c r="A106" s="7">
        <v>36557</v>
      </c>
      <c r="B106" s="8" t="s">
        <v>11</v>
      </c>
      <c r="C106" s="8" t="s">
        <v>29</v>
      </c>
      <c r="D106" s="9">
        <v>0</v>
      </c>
      <c r="E106" s="9">
        <v>0</v>
      </c>
      <c r="F106" s="9">
        <v>0</v>
      </c>
      <c r="G106" s="24">
        <f t="shared" si="12"/>
        <v>0</v>
      </c>
      <c r="H106" s="25">
        <f t="shared" si="13"/>
        <v>0</v>
      </c>
      <c r="I106" s="24">
        <f t="shared" si="14"/>
        <v>0</v>
      </c>
      <c r="J106" s="27">
        <f t="shared" si="15"/>
        <v>0</v>
      </c>
    </row>
    <row r="107" spans="1:10" ht="14.25" thickTop="1" thickBot="1" x14ac:dyDescent="0.25">
      <c r="A107" s="7">
        <v>36586</v>
      </c>
      <c r="B107" s="8" t="s">
        <v>11</v>
      </c>
      <c r="C107" s="8" t="s">
        <v>29</v>
      </c>
      <c r="D107" s="9">
        <v>0</v>
      </c>
      <c r="E107" s="9">
        <v>0</v>
      </c>
      <c r="F107" s="9">
        <v>0</v>
      </c>
      <c r="G107" s="24">
        <f t="shared" si="12"/>
        <v>0</v>
      </c>
      <c r="H107" s="25">
        <f t="shared" si="13"/>
        <v>0</v>
      </c>
      <c r="I107" s="24">
        <f t="shared" si="14"/>
        <v>0</v>
      </c>
      <c r="J107" s="27">
        <f t="shared" si="15"/>
        <v>0</v>
      </c>
    </row>
    <row r="108" spans="1:10" ht="14.25" thickTop="1" thickBot="1" x14ac:dyDescent="0.25">
      <c r="A108" s="7">
        <v>36526</v>
      </c>
      <c r="B108" s="8" t="s">
        <v>11</v>
      </c>
      <c r="C108" s="8" t="s">
        <v>29</v>
      </c>
      <c r="D108" s="9">
        <v>0</v>
      </c>
      <c r="E108" s="9">
        <v>0</v>
      </c>
      <c r="F108" s="9">
        <v>487.25</v>
      </c>
      <c r="G108" s="24">
        <f t="shared" si="12"/>
        <v>487.25</v>
      </c>
      <c r="H108" s="25">
        <f t="shared" si="13"/>
        <v>73.087499999999991</v>
      </c>
      <c r="I108" s="24">
        <f t="shared" si="14"/>
        <v>414.16250000000002</v>
      </c>
      <c r="J108" s="27">
        <f t="shared" si="15"/>
        <v>1428.8606250000003</v>
      </c>
    </row>
    <row r="109" spans="1:10" ht="14.25" thickTop="1" thickBot="1" x14ac:dyDescent="0.25">
      <c r="A109" s="7">
        <v>36617</v>
      </c>
      <c r="B109" s="8" t="s">
        <v>11</v>
      </c>
      <c r="C109" s="8" t="s">
        <v>29</v>
      </c>
      <c r="D109" s="9">
        <v>487.25</v>
      </c>
      <c r="E109" s="9">
        <v>0</v>
      </c>
      <c r="F109" s="9">
        <v>0</v>
      </c>
      <c r="G109" s="24">
        <f t="shared" si="12"/>
        <v>487.25</v>
      </c>
      <c r="H109" s="25">
        <f t="shared" si="13"/>
        <v>73.087499999999991</v>
      </c>
      <c r="I109" s="24">
        <f t="shared" si="14"/>
        <v>414.16250000000002</v>
      </c>
      <c r="J109" s="27">
        <f t="shared" si="15"/>
        <v>1428.8606250000003</v>
      </c>
    </row>
    <row r="110" spans="1:10" ht="14.25" thickTop="1" thickBot="1" x14ac:dyDescent="0.25">
      <c r="A110" s="7">
        <v>36586</v>
      </c>
      <c r="B110" s="8" t="s">
        <v>11</v>
      </c>
      <c r="C110" s="8" t="s">
        <v>31</v>
      </c>
      <c r="D110" s="9">
        <v>0</v>
      </c>
      <c r="E110" s="9">
        <v>0</v>
      </c>
      <c r="F110" s="9">
        <v>684.47</v>
      </c>
      <c r="G110" s="24">
        <f t="shared" si="12"/>
        <v>684.47</v>
      </c>
      <c r="H110" s="25">
        <f t="shared" si="13"/>
        <v>102.6705</v>
      </c>
      <c r="I110" s="24">
        <f t="shared" si="14"/>
        <v>581.79950000000008</v>
      </c>
      <c r="J110" s="27">
        <f t="shared" si="15"/>
        <v>2007.2082750000004</v>
      </c>
    </row>
    <row r="111" spans="1:10" ht="14.25" thickTop="1" thickBot="1" x14ac:dyDescent="0.25">
      <c r="A111" s="7">
        <v>36617</v>
      </c>
      <c r="B111" s="8" t="s">
        <v>11</v>
      </c>
      <c r="C111" s="8" t="s">
        <v>31</v>
      </c>
      <c r="D111" s="9">
        <v>688.87</v>
      </c>
      <c r="E111" s="9">
        <v>0</v>
      </c>
      <c r="F111" s="9">
        <v>487.25</v>
      </c>
      <c r="G111" s="24">
        <f t="shared" si="12"/>
        <v>1176.1199999999999</v>
      </c>
      <c r="H111" s="25">
        <f t="shared" si="13"/>
        <v>176.41799999999998</v>
      </c>
      <c r="I111" s="24">
        <f t="shared" si="14"/>
        <v>999.70199999999988</v>
      </c>
      <c r="J111" s="27">
        <f t="shared" si="15"/>
        <v>3448.9719</v>
      </c>
    </row>
    <row r="112" spans="1:10" ht="14.25" thickTop="1" thickBot="1" x14ac:dyDescent="0.25">
      <c r="A112" s="7">
        <v>36557</v>
      </c>
      <c r="B112" s="8" t="s">
        <v>11</v>
      </c>
      <c r="C112" s="8" t="s">
        <v>31</v>
      </c>
      <c r="D112" s="9">
        <v>398.98</v>
      </c>
      <c r="E112" s="9">
        <v>485.25</v>
      </c>
      <c r="F112" s="9">
        <v>756.55</v>
      </c>
      <c r="G112" s="24">
        <f t="shared" si="12"/>
        <v>1640.78</v>
      </c>
      <c r="H112" s="25">
        <f t="shared" si="13"/>
        <v>246.11699999999999</v>
      </c>
      <c r="I112" s="24">
        <f t="shared" si="14"/>
        <v>1394.663</v>
      </c>
      <c r="J112" s="27">
        <f t="shared" si="15"/>
        <v>4811.5873500000007</v>
      </c>
    </row>
    <row r="113" spans="1:10" ht="14.25" thickTop="1" thickBot="1" x14ac:dyDescent="0.25">
      <c r="A113" s="7">
        <v>36526</v>
      </c>
      <c r="B113" s="8" t="s">
        <v>11</v>
      </c>
      <c r="C113" s="8" t="s">
        <v>31</v>
      </c>
      <c r="D113" s="9">
        <v>487.25</v>
      </c>
      <c r="E113" s="9">
        <v>583.47</v>
      </c>
      <c r="F113" s="9">
        <v>688.87</v>
      </c>
      <c r="G113" s="24">
        <f t="shared" si="12"/>
        <v>1759.5900000000001</v>
      </c>
      <c r="H113" s="25">
        <f t="shared" si="13"/>
        <v>263.93850000000003</v>
      </c>
      <c r="I113" s="24">
        <f t="shared" si="14"/>
        <v>1495.6515000000002</v>
      </c>
      <c r="J113" s="27">
        <f t="shared" si="15"/>
        <v>5159.9976750000005</v>
      </c>
    </row>
    <row r="114" spans="1:10" ht="14.25" thickTop="1" thickBot="1" x14ac:dyDescent="0.25">
      <c r="A114" s="7">
        <v>36557</v>
      </c>
      <c r="B114" s="8" t="s">
        <v>11</v>
      </c>
      <c r="C114" s="8" t="s">
        <v>32</v>
      </c>
      <c r="D114" s="9">
        <v>781.58</v>
      </c>
      <c r="E114" s="9">
        <v>398.98</v>
      </c>
      <c r="F114" s="9">
        <v>688.55</v>
      </c>
      <c r="G114" s="24">
        <f t="shared" si="12"/>
        <v>1869.11</v>
      </c>
      <c r="H114" s="25">
        <f t="shared" si="13"/>
        <v>280.36649999999997</v>
      </c>
      <c r="I114" s="24">
        <f t="shared" si="14"/>
        <v>1588.7435</v>
      </c>
      <c r="J114" s="27">
        <f t="shared" si="15"/>
        <v>5481.1650750000008</v>
      </c>
    </row>
    <row r="115" spans="1:10" ht="14.25" thickTop="1" thickBot="1" x14ac:dyDescent="0.25">
      <c r="A115" s="7">
        <v>36617</v>
      </c>
      <c r="B115" s="8" t="s">
        <v>11</v>
      </c>
      <c r="C115" s="8" t="s">
        <v>32</v>
      </c>
      <c r="D115" s="9">
        <v>1487.55</v>
      </c>
      <c r="E115" s="9">
        <v>348.98</v>
      </c>
      <c r="F115" s="9">
        <v>348.98</v>
      </c>
      <c r="G115" s="24">
        <f t="shared" si="12"/>
        <v>2185.5100000000002</v>
      </c>
      <c r="H115" s="25">
        <f t="shared" si="13"/>
        <v>327.82650000000001</v>
      </c>
      <c r="I115" s="24">
        <f t="shared" si="14"/>
        <v>1857.6835000000001</v>
      </c>
      <c r="J115" s="27">
        <f t="shared" si="15"/>
        <v>6409.0080750000006</v>
      </c>
    </row>
    <row r="116" spans="1:10" ht="14.25" thickTop="1" thickBot="1" x14ac:dyDescent="0.25">
      <c r="A116" s="7">
        <v>36526</v>
      </c>
      <c r="B116" s="8" t="s">
        <v>11</v>
      </c>
      <c r="C116" s="8" t="s">
        <v>32</v>
      </c>
      <c r="D116" s="9">
        <v>348.98</v>
      </c>
      <c r="E116" s="9">
        <v>454.88</v>
      </c>
      <c r="F116" s="9">
        <v>1487.55</v>
      </c>
      <c r="G116" s="24">
        <f t="shared" si="12"/>
        <v>2291.41</v>
      </c>
      <c r="H116" s="25">
        <f t="shared" si="13"/>
        <v>343.71149999999994</v>
      </c>
      <c r="I116" s="24">
        <f t="shared" si="14"/>
        <v>1947.6985</v>
      </c>
      <c r="J116" s="27">
        <f t="shared" si="15"/>
        <v>6719.5598250000003</v>
      </c>
    </row>
    <row r="117" spans="1:10" ht="14.25" thickTop="1" thickBot="1" x14ac:dyDescent="0.25">
      <c r="A117" s="7">
        <v>36586</v>
      </c>
      <c r="B117" s="8" t="s">
        <v>11</v>
      </c>
      <c r="C117" s="8" t="s">
        <v>32</v>
      </c>
      <c r="D117" s="9">
        <v>487.25</v>
      </c>
      <c r="E117" s="9">
        <v>1645.89</v>
      </c>
      <c r="F117" s="9">
        <v>2687.84</v>
      </c>
      <c r="G117" s="24">
        <f t="shared" si="12"/>
        <v>4820.9800000000005</v>
      </c>
      <c r="H117" s="25">
        <f t="shared" si="13"/>
        <v>867.77640000000008</v>
      </c>
      <c r="I117" s="24">
        <f t="shared" si="14"/>
        <v>3953.2036000000003</v>
      </c>
      <c r="J117" s="27">
        <f t="shared" si="15"/>
        <v>13638.552420000002</v>
      </c>
    </row>
    <row r="118" spans="1:10" ht="14.25" thickTop="1" thickBot="1" x14ac:dyDescent="0.25">
      <c r="A118" s="7">
        <v>36586</v>
      </c>
      <c r="B118" s="8" t="s">
        <v>11</v>
      </c>
      <c r="C118" s="10" t="s">
        <v>39</v>
      </c>
      <c r="D118" s="9">
        <v>487.25</v>
      </c>
      <c r="E118" s="9">
        <v>0</v>
      </c>
      <c r="F118" s="9">
        <v>487.89</v>
      </c>
      <c r="G118" s="24">
        <f t="shared" si="12"/>
        <v>975.14</v>
      </c>
      <c r="H118" s="25">
        <f t="shared" si="13"/>
        <v>146.27099999999999</v>
      </c>
      <c r="I118" s="24">
        <f t="shared" si="14"/>
        <v>828.86900000000003</v>
      </c>
      <c r="J118" s="27">
        <f t="shared" si="15"/>
        <v>2859.5980500000001</v>
      </c>
    </row>
    <row r="119" spans="1:10" ht="14.25" thickTop="1" thickBot="1" x14ac:dyDescent="0.25">
      <c r="A119" s="7">
        <v>36617</v>
      </c>
      <c r="B119" s="8" t="s">
        <v>11</v>
      </c>
      <c r="C119" s="10" t="s">
        <v>39</v>
      </c>
      <c r="D119" s="9">
        <v>588.54999999999995</v>
      </c>
      <c r="E119" s="9">
        <v>0</v>
      </c>
      <c r="F119" s="9">
        <v>433.99</v>
      </c>
      <c r="G119" s="24">
        <f t="shared" si="12"/>
        <v>1022.54</v>
      </c>
      <c r="H119" s="25">
        <f t="shared" si="13"/>
        <v>153.381</v>
      </c>
      <c r="I119" s="24">
        <f t="shared" si="14"/>
        <v>869.15899999999999</v>
      </c>
      <c r="J119" s="27">
        <f t="shared" si="15"/>
        <v>2998.5985500000002</v>
      </c>
    </row>
    <row r="120" spans="1:10" ht="14.25" thickTop="1" thickBot="1" x14ac:dyDescent="0.25">
      <c r="A120" s="7">
        <v>36557</v>
      </c>
      <c r="B120" s="8" t="s">
        <v>11</v>
      </c>
      <c r="C120" s="10" t="s">
        <v>39</v>
      </c>
      <c r="D120" s="9">
        <v>0</v>
      </c>
      <c r="E120" s="9">
        <v>648.58000000000004</v>
      </c>
      <c r="F120" s="9">
        <v>689.55</v>
      </c>
      <c r="G120" s="24">
        <f t="shared" si="12"/>
        <v>1338.13</v>
      </c>
      <c r="H120" s="25">
        <f t="shared" si="13"/>
        <v>200.71950000000001</v>
      </c>
      <c r="I120" s="24">
        <f t="shared" si="14"/>
        <v>1137.4105000000002</v>
      </c>
      <c r="J120" s="27">
        <f t="shared" si="15"/>
        <v>3924.0662250000009</v>
      </c>
    </row>
    <row r="121" spans="1:10" ht="14.25" thickTop="1" thickBot="1" x14ac:dyDescent="0.25">
      <c r="A121" s="7">
        <v>36526</v>
      </c>
      <c r="B121" s="8" t="s">
        <v>11</v>
      </c>
      <c r="C121" s="10" t="s">
        <v>39</v>
      </c>
      <c r="D121" s="9">
        <v>433.99</v>
      </c>
      <c r="E121" s="9">
        <v>0</v>
      </c>
      <c r="F121" s="9">
        <v>1488.55</v>
      </c>
      <c r="G121" s="24">
        <f t="shared" si="12"/>
        <v>1922.54</v>
      </c>
      <c r="H121" s="25">
        <f t="shared" si="13"/>
        <v>288.38099999999997</v>
      </c>
      <c r="I121" s="24">
        <f t="shared" si="14"/>
        <v>1634.1590000000001</v>
      </c>
      <c r="J121" s="27">
        <f t="shared" si="15"/>
        <v>5637.8485500000006</v>
      </c>
    </row>
    <row r="122" spans="1:10" ht="14.25" thickTop="1" thickBot="1" x14ac:dyDescent="0.25">
      <c r="A122" s="7">
        <v>36617</v>
      </c>
      <c r="B122" s="8" t="s">
        <v>11</v>
      </c>
      <c r="C122" s="8" t="s">
        <v>42</v>
      </c>
      <c r="D122" s="9">
        <v>755.88</v>
      </c>
      <c r="E122" s="9">
        <v>0</v>
      </c>
      <c r="F122" s="9">
        <v>845</v>
      </c>
      <c r="G122" s="24">
        <f t="shared" si="12"/>
        <v>1600.88</v>
      </c>
      <c r="H122" s="25">
        <f t="shared" si="13"/>
        <v>240.13200000000001</v>
      </c>
      <c r="I122" s="24">
        <f t="shared" si="14"/>
        <v>1360.748</v>
      </c>
      <c r="J122" s="27">
        <f t="shared" si="15"/>
        <v>4694.5806000000002</v>
      </c>
    </row>
    <row r="123" spans="1:10" ht="14.25" thickTop="1" thickBot="1" x14ac:dyDescent="0.25">
      <c r="A123" s="7">
        <v>36557</v>
      </c>
      <c r="B123" s="8" t="s">
        <v>11</v>
      </c>
      <c r="C123" s="8" t="s">
        <v>42</v>
      </c>
      <c r="D123" s="9">
        <v>0</v>
      </c>
      <c r="E123" s="9">
        <v>0</v>
      </c>
      <c r="F123" s="9">
        <v>1759.55</v>
      </c>
      <c r="G123" s="24">
        <f t="shared" si="12"/>
        <v>1759.55</v>
      </c>
      <c r="H123" s="25">
        <f t="shared" si="13"/>
        <v>263.9325</v>
      </c>
      <c r="I123" s="24">
        <f t="shared" si="14"/>
        <v>1495.6174999999998</v>
      </c>
      <c r="J123" s="27">
        <f t="shared" si="15"/>
        <v>5159.8803749999997</v>
      </c>
    </row>
    <row r="124" spans="1:10" ht="14.25" thickTop="1" thickBot="1" x14ac:dyDescent="0.25">
      <c r="A124" s="7">
        <v>36586</v>
      </c>
      <c r="B124" s="8" t="s">
        <v>11</v>
      </c>
      <c r="C124" s="8" t="s">
        <v>42</v>
      </c>
      <c r="D124" s="9">
        <v>781.58</v>
      </c>
      <c r="E124" s="9">
        <v>398.98</v>
      </c>
      <c r="F124" s="9">
        <v>688.55</v>
      </c>
      <c r="G124" s="24">
        <f t="shared" si="12"/>
        <v>1869.11</v>
      </c>
      <c r="H124" s="25">
        <f t="shared" si="13"/>
        <v>280.36649999999997</v>
      </c>
      <c r="I124" s="24">
        <f t="shared" si="14"/>
        <v>1588.7435</v>
      </c>
      <c r="J124" s="27">
        <f t="shared" si="15"/>
        <v>5481.1650750000008</v>
      </c>
    </row>
    <row r="125" spans="1:10" ht="14.25" thickTop="1" thickBot="1" x14ac:dyDescent="0.25">
      <c r="A125" s="11">
        <v>36526</v>
      </c>
      <c r="B125" s="12" t="s">
        <v>11</v>
      </c>
      <c r="C125" s="12" t="s">
        <v>42</v>
      </c>
      <c r="D125" s="13">
        <v>0</v>
      </c>
      <c r="E125" s="13">
        <v>648.58000000000004</v>
      </c>
      <c r="F125" s="13">
        <v>1455.88</v>
      </c>
      <c r="G125" s="24">
        <f t="shared" si="12"/>
        <v>2104.46</v>
      </c>
      <c r="H125" s="25">
        <f t="shared" si="13"/>
        <v>315.66899999999998</v>
      </c>
      <c r="I125" s="24">
        <f t="shared" si="14"/>
        <v>1788.7910000000002</v>
      </c>
      <c r="J125" s="27">
        <f t="shared" si="15"/>
        <v>6171.328950000001</v>
      </c>
    </row>
    <row r="126" spans="1:10" ht="13.5" thickTop="1" x14ac:dyDescent="0.2">
      <c r="I126" s="18"/>
    </row>
    <row r="128" spans="1:10" x14ac:dyDescent="0.2">
      <c r="C128" s="18"/>
    </row>
  </sheetData>
  <sortState ref="A2:J125">
    <sortCondition ref="B2:B125"/>
    <sortCondition ref="C2:C125"/>
  </sortState>
  <mergeCells count="1">
    <mergeCell ref="L2:L3"/>
  </mergeCells>
  <conditionalFormatting sqref="I2:I125">
    <cfRule type="cellIs" dxfId="15" priority="2" operator="greaterThan">
      <formula>"$1.976,60"</formula>
    </cfRule>
  </conditionalFormatting>
  <conditionalFormatting sqref="I10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scale="73" fitToHeight="2" pageOrder="overThenDown" orientation="portrait" r:id="rId1"/>
  <headerFooter alignWithMargins="0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I3" sqref="I3"/>
    </sheetView>
  </sheetViews>
  <sheetFormatPr defaultRowHeight="12.75" x14ac:dyDescent="0.2"/>
  <cols>
    <col min="1" max="10" width="15.140625" customWidth="1"/>
  </cols>
  <sheetData>
    <row r="1" spans="1:12" ht="13.5" thickBot="1" x14ac:dyDescent="0.25">
      <c r="A1" s="33" t="s">
        <v>43</v>
      </c>
      <c r="B1" s="33"/>
      <c r="C1" s="33"/>
    </row>
    <row r="2" spans="1:12" ht="62.25" customHeight="1" thickTop="1" thickBot="1" x14ac:dyDescent="0.3">
      <c r="A2" s="39">
        <v>36526</v>
      </c>
      <c r="B2" s="40" t="s">
        <v>11</v>
      </c>
      <c r="C2" s="40" t="s">
        <v>21</v>
      </c>
      <c r="D2" s="41">
        <v>0</v>
      </c>
      <c r="E2" s="41">
        <v>487.25</v>
      </c>
      <c r="F2" s="41">
        <v>1842.58</v>
      </c>
      <c r="G2" s="42">
        <f t="shared" ref="G2:G10" si="0">SUM(D2:F2)</f>
        <v>2329.83</v>
      </c>
      <c r="H2" s="43">
        <f t="shared" ref="H2:H10" si="1">IF(G2&gt;3000,G2*0.18,G2*0.15)</f>
        <v>349.47449999999998</v>
      </c>
      <c r="I2" s="42">
        <f t="shared" ref="I2:I10" si="2">G2-H2</f>
        <v>1980.3554999999999</v>
      </c>
      <c r="J2" s="44">
        <f t="shared" ref="J2:J10" si="3">I2*$L$2</f>
        <v>0</v>
      </c>
      <c r="K2" s="34"/>
      <c r="L2" s="32"/>
    </row>
    <row r="3" spans="1:12" ht="16.5" thickTop="1" thickBot="1" x14ac:dyDescent="0.3">
      <c r="A3" s="39">
        <v>36526</v>
      </c>
      <c r="B3" s="40" t="s">
        <v>11</v>
      </c>
      <c r="C3" s="40" t="s">
        <v>32</v>
      </c>
      <c r="D3" s="41">
        <v>348.98</v>
      </c>
      <c r="E3" s="41">
        <v>454.88</v>
      </c>
      <c r="F3" s="41">
        <v>1487.55</v>
      </c>
      <c r="G3" s="42">
        <f t="shared" si="0"/>
        <v>2291.41</v>
      </c>
      <c r="H3" s="43">
        <f t="shared" si="1"/>
        <v>343.71149999999994</v>
      </c>
      <c r="I3" s="42">
        <f t="shared" si="2"/>
        <v>1947.6985</v>
      </c>
      <c r="J3" s="44">
        <f t="shared" si="3"/>
        <v>0</v>
      </c>
      <c r="K3" s="34"/>
      <c r="L3" s="32"/>
    </row>
    <row r="4" spans="1:12" ht="16.5" thickTop="1" thickBot="1" x14ac:dyDescent="0.3">
      <c r="A4" s="39">
        <v>36526</v>
      </c>
      <c r="B4" s="40" t="s">
        <v>11</v>
      </c>
      <c r="C4" s="45" t="s">
        <v>39</v>
      </c>
      <c r="D4" s="41">
        <v>433.99</v>
      </c>
      <c r="E4" s="41">
        <v>0</v>
      </c>
      <c r="F4" s="41">
        <v>1488.55</v>
      </c>
      <c r="G4" s="42">
        <f t="shared" si="0"/>
        <v>1922.54</v>
      </c>
      <c r="H4" s="43">
        <f t="shared" si="1"/>
        <v>288.38099999999997</v>
      </c>
      <c r="I4" s="42">
        <f t="shared" si="2"/>
        <v>1634.1590000000001</v>
      </c>
      <c r="J4" s="44">
        <f t="shared" si="3"/>
        <v>0</v>
      </c>
      <c r="K4" s="34"/>
      <c r="L4" s="32"/>
    </row>
    <row r="5" spans="1:12" ht="16.5" thickTop="1" thickBot="1" x14ac:dyDescent="0.3">
      <c r="A5" s="39">
        <v>36526</v>
      </c>
      <c r="B5" s="40" t="s">
        <v>11</v>
      </c>
      <c r="C5" s="40" t="s">
        <v>42</v>
      </c>
      <c r="D5" s="41">
        <v>0</v>
      </c>
      <c r="E5" s="41">
        <v>648.58000000000004</v>
      </c>
      <c r="F5" s="41">
        <v>1455.88</v>
      </c>
      <c r="G5" s="42">
        <f t="shared" si="0"/>
        <v>2104.46</v>
      </c>
      <c r="H5" s="43">
        <f t="shared" si="1"/>
        <v>315.66899999999998</v>
      </c>
      <c r="I5" s="42">
        <f t="shared" si="2"/>
        <v>1788.7910000000002</v>
      </c>
      <c r="J5" s="44">
        <f t="shared" si="3"/>
        <v>0</v>
      </c>
      <c r="K5" s="34"/>
      <c r="L5" s="32"/>
    </row>
    <row r="6" spans="1:12" ht="16.5" thickTop="1" thickBot="1" x14ac:dyDescent="0.3">
      <c r="A6" s="39">
        <v>36526</v>
      </c>
      <c r="B6" s="40" t="s">
        <v>11</v>
      </c>
      <c r="C6" s="40" t="s">
        <v>31</v>
      </c>
      <c r="D6" s="41">
        <v>487.25</v>
      </c>
      <c r="E6" s="41">
        <v>583.47</v>
      </c>
      <c r="F6" s="41">
        <v>688.87</v>
      </c>
      <c r="G6" s="42">
        <f t="shared" si="0"/>
        <v>1759.5900000000001</v>
      </c>
      <c r="H6" s="43">
        <f t="shared" si="1"/>
        <v>263.93850000000003</v>
      </c>
      <c r="I6" s="42">
        <f t="shared" si="2"/>
        <v>1495.6515000000002</v>
      </c>
      <c r="J6" s="44">
        <f t="shared" si="3"/>
        <v>0</v>
      </c>
      <c r="K6" s="34"/>
      <c r="L6" s="32"/>
    </row>
    <row r="7" spans="1:12" ht="16.5" thickTop="1" thickBot="1" x14ac:dyDescent="0.3">
      <c r="A7" s="39">
        <v>36526</v>
      </c>
      <c r="B7" s="40" t="s">
        <v>11</v>
      </c>
      <c r="C7" s="40" t="s">
        <v>12</v>
      </c>
      <c r="D7" s="41">
        <v>0</v>
      </c>
      <c r="E7" s="41">
        <v>0</v>
      </c>
      <c r="F7" s="41">
        <v>1124.33</v>
      </c>
      <c r="G7" s="42">
        <f t="shared" si="0"/>
        <v>1124.33</v>
      </c>
      <c r="H7" s="43">
        <f t="shared" si="1"/>
        <v>168.64949999999999</v>
      </c>
      <c r="I7" s="42">
        <f t="shared" si="2"/>
        <v>955.68049999999994</v>
      </c>
      <c r="J7" s="44">
        <f t="shared" si="3"/>
        <v>0</v>
      </c>
      <c r="K7" s="34"/>
      <c r="L7" s="32"/>
    </row>
    <row r="8" spans="1:12" ht="16.5" thickTop="1" thickBot="1" x14ac:dyDescent="0.3">
      <c r="A8" s="39">
        <v>36526</v>
      </c>
      <c r="B8" s="40" t="s">
        <v>11</v>
      </c>
      <c r="C8" s="45" t="s">
        <v>19</v>
      </c>
      <c r="D8" s="41">
        <v>487.25</v>
      </c>
      <c r="E8" s="41">
        <v>0</v>
      </c>
      <c r="F8" s="41">
        <v>487.89</v>
      </c>
      <c r="G8" s="42">
        <f t="shared" si="0"/>
        <v>975.14</v>
      </c>
      <c r="H8" s="43">
        <f t="shared" si="1"/>
        <v>146.27099999999999</v>
      </c>
      <c r="I8" s="42">
        <f t="shared" si="2"/>
        <v>828.86900000000003</v>
      </c>
      <c r="J8" s="44">
        <f t="shared" si="3"/>
        <v>0</v>
      </c>
      <c r="K8" s="34"/>
      <c r="L8" s="32"/>
    </row>
    <row r="9" spans="1:12" ht="16.5" thickTop="1" thickBot="1" x14ac:dyDescent="0.3">
      <c r="A9" s="39">
        <v>36526</v>
      </c>
      <c r="B9" s="40" t="s">
        <v>11</v>
      </c>
      <c r="C9" s="40" t="s">
        <v>29</v>
      </c>
      <c r="D9" s="41">
        <v>0</v>
      </c>
      <c r="E9" s="41">
        <v>0</v>
      </c>
      <c r="F9" s="41">
        <v>487.25</v>
      </c>
      <c r="G9" s="42">
        <f t="shared" si="0"/>
        <v>487.25</v>
      </c>
      <c r="H9" s="43">
        <f t="shared" si="1"/>
        <v>73.087499999999991</v>
      </c>
      <c r="I9" s="42">
        <f t="shared" si="2"/>
        <v>414.16250000000002</v>
      </c>
      <c r="J9" s="44">
        <f t="shared" si="3"/>
        <v>0</v>
      </c>
      <c r="K9" s="34"/>
      <c r="L9" s="32"/>
    </row>
    <row r="10" spans="1:12" ht="15.75" thickTop="1" x14ac:dyDescent="0.25">
      <c r="A10" s="39">
        <v>36526</v>
      </c>
      <c r="B10" s="40" t="s">
        <v>11</v>
      </c>
      <c r="C10" s="40" t="s">
        <v>25</v>
      </c>
      <c r="D10" s="41">
        <v>0</v>
      </c>
      <c r="E10" s="41">
        <v>0</v>
      </c>
      <c r="F10" s="41">
        <v>486.58</v>
      </c>
      <c r="G10" s="42">
        <f t="shared" si="0"/>
        <v>486.58</v>
      </c>
      <c r="H10" s="43">
        <f t="shared" si="1"/>
        <v>72.986999999999995</v>
      </c>
      <c r="I10" s="42">
        <f t="shared" si="2"/>
        <v>413.59299999999996</v>
      </c>
      <c r="J10" s="44">
        <f t="shared" si="3"/>
        <v>0</v>
      </c>
      <c r="K10" s="34"/>
      <c r="L10" s="32"/>
    </row>
    <row r="11" spans="1:12" x14ac:dyDescent="0.2">
      <c r="A11" s="30"/>
      <c r="B11" s="31"/>
      <c r="C11" s="31"/>
      <c r="D11" s="18"/>
      <c r="E11" s="18"/>
      <c r="F11" s="18"/>
      <c r="G11" s="34"/>
      <c r="H11" s="35"/>
      <c r="I11" s="34"/>
      <c r="J11" s="20"/>
      <c r="K11" s="20"/>
      <c r="L11" s="20"/>
    </row>
  </sheetData>
  <conditionalFormatting sqref="I3:I11">
    <cfRule type="cellIs" dxfId="14" priority="3" operator="greaterThan">
      <formula>"$1.976,60"</formula>
    </cfRule>
  </conditionalFormatting>
  <conditionalFormatting sqref="K2:K10">
    <cfRule type="cellIs" dxfId="13" priority="2" operator="greaterThan">
      <formula>"$1.976,60"</formula>
    </cfRule>
  </conditionalFormatting>
  <conditionalFormatting sqref="I2:I10">
    <cfRule type="cellIs" dxfId="12" priority="1" operator="greaterThan">
      <formula>"$1.976,60"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16" sqref="E16"/>
    </sheetView>
  </sheetViews>
  <sheetFormatPr defaultRowHeight="12.75" x14ac:dyDescent="0.2"/>
  <cols>
    <col min="1" max="9" width="17.5703125" customWidth="1"/>
    <col min="10" max="10" width="10.7109375" customWidth="1"/>
  </cols>
  <sheetData>
    <row r="1" spans="1:10" ht="51.75" customHeight="1" thickBot="1" x14ac:dyDescent="0.25">
      <c r="A1" t="s">
        <v>44</v>
      </c>
    </row>
    <row r="2" spans="1:10" ht="19.5" customHeight="1" thickTop="1" thickBot="1" x14ac:dyDescent="0.25">
      <c r="A2" s="21">
        <v>36586</v>
      </c>
      <c r="B2" s="22" t="s">
        <v>11</v>
      </c>
      <c r="C2" s="22" t="s">
        <v>32</v>
      </c>
      <c r="D2" s="23">
        <v>487.25</v>
      </c>
      <c r="E2" s="23">
        <v>1645.89</v>
      </c>
      <c r="F2" s="23">
        <v>2687.84</v>
      </c>
      <c r="G2" s="24">
        <f t="shared" ref="G2:G11" si="0">SUM(D2:F2)</f>
        <v>4820.9800000000005</v>
      </c>
      <c r="H2" s="25">
        <f t="shared" ref="H2:H11" si="1">IF(G2&gt;3000,G2*0.18,G2*0.15)</f>
        <v>867.77640000000008</v>
      </c>
      <c r="I2" s="24">
        <f t="shared" ref="I2:I11" si="2">G2-H2</f>
        <v>3953.2036000000003</v>
      </c>
      <c r="J2" s="27">
        <f t="shared" ref="J2:J11" si="3">I2*$L$2</f>
        <v>0</v>
      </c>
    </row>
    <row r="3" spans="1:10" ht="19.5" customHeight="1" thickTop="1" thickBot="1" x14ac:dyDescent="0.25">
      <c r="A3" s="7">
        <v>36526</v>
      </c>
      <c r="B3" s="8" t="s">
        <v>9</v>
      </c>
      <c r="C3" s="8" t="s">
        <v>10</v>
      </c>
      <c r="D3" s="9">
        <v>2265.12</v>
      </c>
      <c r="E3" s="9">
        <v>657.99</v>
      </c>
      <c r="F3" s="9">
        <v>1723.55</v>
      </c>
      <c r="G3" s="24">
        <f t="shared" si="0"/>
        <v>4646.66</v>
      </c>
      <c r="H3" s="25">
        <f t="shared" si="1"/>
        <v>836.39879999999994</v>
      </c>
      <c r="I3" s="24">
        <f t="shared" si="2"/>
        <v>3810.2611999999999</v>
      </c>
      <c r="J3" s="27">
        <f t="shared" si="3"/>
        <v>0</v>
      </c>
    </row>
    <row r="4" spans="1:10" ht="19.5" customHeight="1" thickTop="1" thickBot="1" x14ac:dyDescent="0.25">
      <c r="A4" s="7">
        <v>36586</v>
      </c>
      <c r="B4" s="8" t="s">
        <v>11</v>
      </c>
      <c r="C4" s="8" t="s">
        <v>25</v>
      </c>
      <c r="D4" s="9">
        <v>0</v>
      </c>
      <c r="E4" s="9">
        <v>783.54</v>
      </c>
      <c r="F4" s="9">
        <v>3248.58</v>
      </c>
      <c r="G4" s="24">
        <f t="shared" si="0"/>
        <v>4032.12</v>
      </c>
      <c r="H4" s="25">
        <f t="shared" si="1"/>
        <v>725.78159999999991</v>
      </c>
      <c r="I4" s="24">
        <f t="shared" si="2"/>
        <v>3306.3384000000001</v>
      </c>
      <c r="J4" s="27">
        <f t="shared" si="3"/>
        <v>0</v>
      </c>
    </row>
    <row r="5" spans="1:10" ht="19.5" customHeight="1" thickTop="1" thickBot="1" x14ac:dyDescent="0.25">
      <c r="A5" s="7">
        <v>36526</v>
      </c>
      <c r="B5" s="8" t="s">
        <v>9</v>
      </c>
      <c r="C5" s="8" t="s">
        <v>20</v>
      </c>
      <c r="D5" s="9">
        <v>2156.5500000000002</v>
      </c>
      <c r="E5" s="9">
        <v>0</v>
      </c>
      <c r="F5" s="9">
        <v>1444.56</v>
      </c>
      <c r="G5" s="24">
        <f t="shared" si="0"/>
        <v>3601.11</v>
      </c>
      <c r="H5" s="25">
        <f t="shared" si="1"/>
        <v>648.19979999999998</v>
      </c>
      <c r="I5" s="24">
        <f t="shared" si="2"/>
        <v>2952.9102000000003</v>
      </c>
      <c r="J5" s="27">
        <f t="shared" si="3"/>
        <v>0</v>
      </c>
    </row>
    <row r="6" spans="1:10" ht="19.5" customHeight="1" thickTop="1" thickBot="1" x14ac:dyDescent="0.25">
      <c r="A6" s="7">
        <v>36557</v>
      </c>
      <c r="B6" s="8" t="s">
        <v>9</v>
      </c>
      <c r="C6" s="8" t="s">
        <v>40</v>
      </c>
      <c r="D6" s="9">
        <v>2156.5500000000002</v>
      </c>
      <c r="E6" s="9">
        <v>0</v>
      </c>
      <c r="F6" s="9">
        <v>1444.56</v>
      </c>
      <c r="G6" s="24">
        <f t="shared" si="0"/>
        <v>3601.11</v>
      </c>
      <c r="H6" s="25">
        <f t="shared" si="1"/>
        <v>648.19979999999998</v>
      </c>
      <c r="I6" s="24">
        <f t="shared" si="2"/>
        <v>2952.9102000000003</v>
      </c>
      <c r="J6" s="27">
        <f t="shared" si="3"/>
        <v>0</v>
      </c>
    </row>
    <row r="7" spans="1:10" ht="19.5" customHeight="1" thickTop="1" thickBot="1" x14ac:dyDescent="0.25">
      <c r="A7" s="7">
        <v>36526</v>
      </c>
      <c r="B7" s="8" t="s">
        <v>13</v>
      </c>
      <c r="C7" s="10" t="s">
        <v>27</v>
      </c>
      <c r="D7" s="9">
        <v>783.54</v>
      </c>
      <c r="E7" s="9">
        <v>345.25</v>
      </c>
      <c r="F7" s="9">
        <v>2447.8000000000002</v>
      </c>
      <c r="G7" s="24">
        <f t="shared" si="0"/>
        <v>3576.59</v>
      </c>
      <c r="H7" s="25">
        <f t="shared" si="1"/>
        <v>643.78620000000001</v>
      </c>
      <c r="I7" s="24">
        <f t="shared" si="2"/>
        <v>2932.8038000000001</v>
      </c>
      <c r="J7" s="27">
        <f t="shared" si="3"/>
        <v>0</v>
      </c>
    </row>
    <row r="8" spans="1:10" ht="19.5" customHeight="1" thickTop="1" thickBot="1" x14ac:dyDescent="0.25">
      <c r="A8" s="7">
        <v>36557</v>
      </c>
      <c r="B8" s="8" t="s">
        <v>9</v>
      </c>
      <c r="C8" s="8" t="s">
        <v>15</v>
      </c>
      <c r="D8" s="9">
        <v>1487.55</v>
      </c>
      <c r="E8" s="9">
        <v>786.58</v>
      </c>
      <c r="F8" s="9">
        <v>1105.5899999999999</v>
      </c>
      <c r="G8" s="24">
        <f t="shared" si="0"/>
        <v>3379.7200000000003</v>
      </c>
      <c r="H8" s="25">
        <f t="shared" si="1"/>
        <v>608.34960000000001</v>
      </c>
      <c r="I8" s="24">
        <f t="shared" si="2"/>
        <v>2771.3704000000002</v>
      </c>
      <c r="J8" s="27">
        <f t="shared" si="3"/>
        <v>0</v>
      </c>
    </row>
    <row r="9" spans="1:10" ht="19.5" customHeight="1" thickTop="1" thickBot="1" x14ac:dyDescent="0.25">
      <c r="A9" s="7">
        <v>36586</v>
      </c>
      <c r="B9" s="8" t="s">
        <v>13</v>
      </c>
      <c r="C9" s="8" t="s">
        <v>16</v>
      </c>
      <c r="D9" s="9">
        <v>1487.55</v>
      </c>
      <c r="E9" s="9">
        <v>786.58</v>
      </c>
      <c r="F9" s="9">
        <v>1105.5899999999999</v>
      </c>
      <c r="G9" s="24">
        <f t="shared" si="0"/>
        <v>3379.7200000000003</v>
      </c>
      <c r="H9" s="25">
        <f t="shared" si="1"/>
        <v>608.34960000000001</v>
      </c>
      <c r="I9" s="24">
        <f t="shared" si="2"/>
        <v>2771.3704000000002</v>
      </c>
      <c r="J9" s="27">
        <f t="shared" si="3"/>
        <v>0</v>
      </c>
    </row>
    <row r="10" spans="1:10" ht="19.5" customHeight="1" thickTop="1" thickBot="1" x14ac:dyDescent="0.25">
      <c r="A10" s="7">
        <v>36557</v>
      </c>
      <c r="B10" s="8" t="s">
        <v>13</v>
      </c>
      <c r="C10" s="10" t="s">
        <v>27</v>
      </c>
      <c r="D10" s="9">
        <v>865.12</v>
      </c>
      <c r="E10" s="9">
        <v>657.99</v>
      </c>
      <c r="F10" s="9">
        <v>1723.55</v>
      </c>
      <c r="G10" s="24">
        <f t="shared" si="0"/>
        <v>3246.66</v>
      </c>
      <c r="H10" s="25">
        <f t="shared" si="1"/>
        <v>584.39879999999994</v>
      </c>
      <c r="I10" s="24">
        <f t="shared" si="2"/>
        <v>2662.2611999999999</v>
      </c>
      <c r="J10" s="27">
        <f t="shared" si="3"/>
        <v>0</v>
      </c>
    </row>
    <row r="11" spans="1:10" ht="19.5" customHeight="1" thickTop="1" x14ac:dyDescent="0.2">
      <c r="A11" s="7">
        <v>36586</v>
      </c>
      <c r="B11" s="8" t="s">
        <v>9</v>
      </c>
      <c r="C11" s="8" t="s">
        <v>20</v>
      </c>
      <c r="D11" s="9">
        <v>1643.89</v>
      </c>
      <c r="E11" s="9">
        <v>0</v>
      </c>
      <c r="F11" s="9">
        <v>1457.88</v>
      </c>
      <c r="G11" s="24">
        <f t="shared" si="0"/>
        <v>3101.7700000000004</v>
      </c>
      <c r="H11" s="25">
        <f t="shared" si="1"/>
        <v>558.31860000000006</v>
      </c>
      <c r="I11" s="24">
        <f t="shared" si="2"/>
        <v>2543.4514000000004</v>
      </c>
      <c r="J11" s="27">
        <f t="shared" si="3"/>
        <v>0</v>
      </c>
    </row>
    <row r="12" spans="1:10" ht="19.5" customHeight="1" x14ac:dyDescent="0.2">
      <c r="A12" s="7"/>
      <c r="B12" s="8"/>
      <c r="C12" s="8"/>
      <c r="D12" s="9"/>
      <c r="E12" s="9"/>
      <c r="F12" s="9"/>
      <c r="G12" s="14"/>
      <c r="H12" s="15"/>
      <c r="I12" s="16"/>
    </row>
    <row r="13" spans="1:10" x14ac:dyDescent="0.2">
      <c r="A13" s="20"/>
      <c r="B13" s="20"/>
      <c r="C13" s="20"/>
      <c r="D13" s="20"/>
      <c r="E13" s="20"/>
      <c r="F13" s="20"/>
      <c r="G13" s="20"/>
      <c r="H13" s="20"/>
      <c r="I13" s="20"/>
    </row>
  </sheetData>
  <conditionalFormatting sqref="I3:I12">
    <cfRule type="cellIs" dxfId="11" priority="2" operator="greaterThan">
      <formula>"$1.976,60"</formula>
    </cfRule>
  </conditionalFormatting>
  <conditionalFormatting sqref="I2:I11">
    <cfRule type="cellIs" dxfId="10" priority="1" operator="greaterThan">
      <formula>"$1.976,60"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7" sqref="C7"/>
    </sheetView>
  </sheetViews>
  <sheetFormatPr defaultRowHeight="12.75" x14ac:dyDescent="0.2"/>
  <cols>
    <col min="1" max="1" width="16.5703125" customWidth="1"/>
    <col min="2" max="2" width="10.85546875" customWidth="1"/>
    <col min="3" max="3" width="18.7109375" bestFit="1" customWidth="1"/>
    <col min="4" max="9" width="16.5703125" customWidth="1"/>
    <col min="10" max="10" width="10.28515625" customWidth="1"/>
  </cols>
  <sheetData>
    <row r="1" spans="1:10" ht="28.5" customHeight="1" thickBot="1" x14ac:dyDescent="0.25">
      <c r="A1" s="17" t="s">
        <v>45</v>
      </c>
    </row>
    <row r="2" spans="1:10" ht="27" customHeight="1" thickTop="1" thickBot="1" x14ac:dyDescent="0.25">
      <c r="A2" s="7">
        <v>36526</v>
      </c>
      <c r="B2" s="8" t="s">
        <v>11</v>
      </c>
      <c r="C2" s="8" t="s">
        <v>12</v>
      </c>
      <c r="D2" s="9">
        <v>0</v>
      </c>
      <c r="E2" s="9">
        <v>0</v>
      </c>
      <c r="F2" s="9">
        <v>1124.33</v>
      </c>
      <c r="G2" s="24">
        <f>SUM(D2:F2)</f>
        <v>1124.33</v>
      </c>
      <c r="H2" s="25">
        <f>IF(G2&gt;3000,G2*0.18,G2*0.15)</f>
        <v>168.64949999999999</v>
      </c>
      <c r="I2" s="24">
        <f>G2-H2</f>
        <v>955.68049999999994</v>
      </c>
      <c r="J2" s="27">
        <f>I2*$L$2</f>
        <v>0</v>
      </c>
    </row>
    <row r="3" spans="1:10" ht="27" customHeight="1" thickTop="1" thickBot="1" x14ac:dyDescent="0.25">
      <c r="A3" s="7">
        <v>36617</v>
      </c>
      <c r="B3" s="8" t="s">
        <v>11</v>
      </c>
      <c r="C3" s="8" t="s">
        <v>12</v>
      </c>
      <c r="D3" s="9">
        <v>124.33</v>
      </c>
      <c r="E3" s="9">
        <v>786.58</v>
      </c>
      <c r="F3" s="9">
        <v>0</v>
      </c>
      <c r="G3" s="24">
        <f>SUM(D3:F3)</f>
        <v>910.91000000000008</v>
      </c>
      <c r="H3" s="25">
        <f>IF(G3&gt;3000,G3*0.18,G3*0.15)</f>
        <v>136.63650000000001</v>
      </c>
      <c r="I3" s="24">
        <f>G3-H3</f>
        <v>774.27350000000001</v>
      </c>
      <c r="J3" s="27">
        <f>I3*$L$2</f>
        <v>0</v>
      </c>
    </row>
    <row r="4" spans="1:10" ht="27" customHeight="1" thickTop="1" thickBot="1" x14ac:dyDescent="0.25">
      <c r="A4" s="7">
        <v>36557</v>
      </c>
      <c r="B4" s="8" t="s">
        <v>11</v>
      </c>
      <c r="C4" s="8" t="s">
        <v>12</v>
      </c>
      <c r="D4" s="9">
        <v>347.58</v>
      </c>
      <c r="E4" s="9">
        <v>348.98</v>
      </c>
      <c r="F4" s="9">
        <v>0</v>
      </c>
      <c r="G4" s="24">
        <f>SUM(D4:F4)</f>
        <v>696.56</v>
      </c>
      <c r="H4" s="25">
        <f>IF(G4&gt;3000,G4*0.18,G4*0.15)</f>
        <v>104.48399999999999</v>
      </c>
      <c r="I4" s="24">
        <f>G4-H4</f>
        <v>592.07599999999991</v>
      </c>
      <c r="J4" s="27">
        <f>I4*$L$2</f>
        <v>0</v>
      </c>
    </row>
    <row r="5" spans="1:10" ht="27" customHeight="1" thickTop="1" x14ac:dyDescent="0.2">
      <c r="A5" s="7">
        <v>36586</v>
      </c>
      <c r="B5" s="8" t="s">
        <v>11</v>
      </c>
      <c r="C5" s="8" t="s">
        <v>12</v>
      </c>
      <c r="D5" s="9">
        <v>0</v>
      </c>
      <c r="E5" s="9">
        <v>0</v>
      </c>
      <c r="F5" s="9">
        <v>0</v>
      </c>
      <c r="G5" s="24">
        <f>SUM(D5:F5)</f>
        <v>0</v>
      </c>
      <c r="H5" s="25">
        <f>IF(G5&gt;3000,G5*0.18,G5*0.15)</f>
        <v>0</v>
      </c>
      <c r="I5" s="24">
        <f>G5-H5</f>
        <v>0</v>
      </c>
      <c r="J5" s="27">
        <f>I5*$L$2</f>
        <v>0</v>
      </c>
    </row>
    <row r="6" spans="1:10" ht="27" customHeight="1" x14ac:dyDescent="0.2">
      <c r="A6" s="7"/>
      <c r="B6" s="8"/>
      <c r="C6" s="8"/>
      <c r="D6" s="9"/>
      <c r="E6" s="9"/>
      <c r="F6" s="9"/>
      <c r="G6" s="14"/>
      <c r="H6" s="15"/>
      <c r="I6" s="16"/>
    </row>
  </sheetData>
  <conditionalFormatting sqref="I3:I6">
    <cfRule type="cellIs" dxfId="9" priority="2" operator="greaterThan">
      <formula>"$1.976,60"</formula>
    </cfRule>
  </conditionalFormatting>
  <conditionalFormatting sqref="I2:I5">
    <cfRule type="cellIs" dxfId="8" priority="1" operator="greaterThan">
      <formula>"$1.976,60"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C10" sqref="C10"/>
    </sheetView>
  </sheetViews>
  <sheetFormatPr defaultRowHeight="12.75" x14ac:dyDescent="0.2"/>
  <cols>
    <col min="1" max="9" width="20.42578125" customWidth="1"/>
  </cols>
  <sheetData>
    <row r="1" spans="1:10" ht="13.5" thickBot="1" x14ac:dyDescent="0.25">
      <c r="A1" t="s">
        <v>46</v>
      </c>
    </row>
    <row r="2" spans="1:10" ht="24.75" customHeight="1" thickTop="1" thickBot="1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51</v>
      </c>
    </row>
    <row r="3" spans="1:10" ht="17.25" customHeight="1" thickTop="1" thickBot="1" x14ac:dyDescent="0.25">
      <c r="A3" s="7">
        <v>36586</v>
      </c>
      <c r="B3" s="8" t="s">
        <v>13</v>
      </c>
      <c r="C3" s="8" t="s">
        <v>24</v>
      </c>
      <c r="D3" s="9">
        <v>0</v>
      </c>
      <c r="E3" s="9">
        <v>0</v>
      </c>
      <c r="F3" s="9">
        <v>0</v>
      </c>
      <c r="G3" s="24">
        <f t="shared" ref="G3:G46" si="0">SUM(D3:F3)</f>
        <v>0</v>
      </c>
      <c r="H3" s="25">
        <f t="shared" ref="H3:H46" si="1">IF(G3&gt;3000,G3*0.18,G3*0.15)</f>
        <v>0</v>
      </c>
      <c r="I3" s="24">
        <f t="shared" ref="I3:I46" si="2">G3-H3</f>
        <v>0</v>
      </c>
      <c r="J3" s="27">
        <f t="shared" ref="J3:J47" si="3">I3*$L$3</f>
        <v>0</v>
      </c>
    </row>
    <row r="4" spans="1:10" ht="17.25" customHeight="1" thickTop="1" thickBot="1" x14ac:dyDescent="0.25">
      <c r="A4" s="7">
        <v>36557</v>
      </c>
      <c r="B4" s="8" t="s">
        <v>13</v>
      </c>
      <c r="C4" s="8" t="s">
        <v>30</v>
      </c>
      <c r="D4" s="9">
        <v>0</v>
      </c>
      <c r="E4" s="9">
        <v>0</v>
      </c>
      <c r="F4" s="9">
        <v>0</v>
      </c>
      <c r="G4" s="24">
        <f t="shared" si="0"/>
        <v>0</v>
      </c>
      <c r="H4" s="25">
        <f t="shared" si="1"/>
        <v>0</v>
      </c>
      <c r="I4" s="24">
        <f t="shared" si="2"/>
        <v>0</v>
      </c>
      <c r="J4" s="27">
        <f t="shared" si="3"/>
        <v>0</v>
      </c>
    </row>
    <row r="5" spans="1:10" ht="17.25" customHeight="1" thickTop="1" thickBot="1" x14ac:dyDescent="0.25">
      <c r="A5" s="7">
        <v>36586</v>
      </c>
      <c r="B5" s="8" t="s">
        <v>13</v>
      </c>
      <c r="C5" s="8" t="s">
        <v>30</v>
      </c>
      <c r="D5" s="9">
        <v>0</v>
      </c>
      <c r="E5" s="9">
        <v>0</v>
      </c>
      <c r="F5" s="9">
        <v>0</v>
      </c>
      <c r="G5" s="24">
        <f t="shared" si="0"/>
        <v>0</v>
      </c>
      <c r="H5" s="25">
        <f t="shared" si="1"/>
        <v>0</v>
      </c>
      <c r="I5" s="24">
        <f t="shared" si="2"/>
        <v>0</v>
      </c>
      <c r="J5" s="27">
        <f t="shared" si="3"/>
        <v>0</v>
      </c>
    </row>
    <row r="6" spans="1:10" ht="17.25" customHeight="1" thickTop="1" thickBot="1" x14ac:dyDescent="0.25">
      <c r="A6" s="7">
        <v>36586</v>
      </c>
      <c r="B6" s="8" t="s">
        <v>13</v>
      </c>
      <c r="C6" s="8" t="s">
        <v>41</v>
      </c>
      <c r="D6" s="9">
        <v>0</v>
      </c>
      <c r="E6" s="9">
        <v>0</v>
      </c>
      <c r="F6" s="9">
        <v>0</v>
      </c>
      <c r="G6" s="24">
        <f t="shared" si="0"/>
        <v>0</v>
      </c>
      <c r="H6" s="25">
        <f t="shared" si="1"/>
        <v>0</v>
      </c>
      <c r="I6" s="24">
        <f t="shared" si="2"/>
        <v>0</v>
      </c>
      <c r="J6" s="27">
        <f t="shared" si="3"/>
        <v>0</v>
      </c>
    </row>
    <row r="7" spans="1:10" ht="17.25" customHeight="1" thickTop="1" thickBot="1" x14ac:dyDescent="0.25">
      <c r="A7" s="7">
        <v>36526</v>
      </c>
      <c r="B7" s="8" t="s">
        <v>13</v>
      </c>
      <c r="C7" s="8" t="s">
        <v>41</v>
      </c>
      <c r="D7" s="9">
        <v>485.25</v>
      </c>
      <c r="E7" s="9">
        <v>0</v>
      </c>
      <c r="F7" s="9">
        <v>0</v>
      </c>
      <c r="G7" s="24">
        <f t="shared" si="0"/>
        <v>485.25</v>
      </c>
      <c r="H7" s="25">
        <f t="shared" si="1"/>
        <v>72.787499999999994</v>
      </c>
      <c r="I7" s="24">
        <f t="shared" si="2"/>
        <v>412.46249999999998</v>
      </c>
      <c r="J7" s="27">
        <f t="shared" si="3"/>
        <v>0</v>
      </c>
    </row>
    <row r="8" spans="1:10" ht="17.25" customHeight="1" thickTop="1" thickBot="1" x14ac:dyDescent="0.25">
      <c r="A8" s="7">
        <v>36617</v>
      </c>
      <c r="B8" s="8" t="s">
        <v>13</v>
      </c>
      <c r="C8" s="8" t="s">
        <v>41</v>
      </c>
      <c r="D8" s="9">
        <v>0</v>
      </c>
      <c r="E8" s="9">
        <v>485.25</v>
      </c>
      <c r="F8" s="9">
        <v>0</v>
      </c>
      <c r="G8" s="24">
        <f t="shared" si="0"/>
        <v>485.25</v>
      </c>
      <c r="H8" s="25">
        <f t="shared" si="1"/>
        <v>72.787499999999994</v>
      </c>
      <c r="I8" s="24">
        <f t="shared" si="2"/>
        <v>412.46249999999998</v>
      </c>
      <c r="J8" s="27">
        <f t="shared" si="3"/>
        <v>0</v>
      </c>
    </row>
    <row r="9" spans="1:10" ht="17.25" customHeight="1" thickTop="1" thickBot="1" x14ac:dyDescent="0.25">
      <c r="A9" s="7">
        <v>36617</v>
      </c>
      <c r="B9" s="8" t="s">
        <v>13</v>
      </c>
      <c r="C9" s="8" t="s">
        <v>30</v>
      </c>
      <c r="D9" s="9">
        <v>0</v>
      </c>
      <c r="E9" s="9">
        <v>486.58</v>
      </c>
      <c r="F9" s="9">
        <v>0</v>
      </c>
      <c r="G9" s="24">
        <f t="shared" si="0"/>
        <v>486.58</v>
      </c>
      <c r="H9" s="25">
        <f t="shared" si="1"/>
        <v>72.986999999999995</v>
      </c>
      <c r="I9" s="24">
        <f t="shared" si="2"/>
        <v>413.59299999999996</v>
      </c>
      <c r="J9" s="27">
        <f t="shared" si="3"/>
        <v>0</v>
      </c>
    </row>
    <row r="10" spans="1:10" ht="17.25" customHeight="1" thickTop="1" thickBot="1" x14ac:dyDescent="0.25">
      <c r="A10" s="7">
        <v>36557</v>
      </c>
      <c r="B10" s="8" t="s">
        <v>13</v>
      </c>
      <c r="C10" s="8" t="s">
        <v>41</v>
      </c>
      <c r="D10" s="9">
        <v>0</v>
      </c>
      <c r="E10" s="9">
        <v>0</v>
      </c>
      <c r="F10" s="9">
        <v>542.58000000000004</v>
      </c>
      <c r="G10" s="24">
        <f t="shared" si="0"/>
        <v>542.58000000000004</v>
      </c>
      <c r="H10" s="25">
        <f t="shared" si="1"/>
        <v>81.387</v>
      </c>
      <c r="I10" s="24">
        <f t="shared" si="2"/>
        <v>461.19300000000004</v>
      </c>
      <c r="J10" s="27">
        <f t="shared" si="3"/>
        <v>0</v>
      </c>
    </row>
    <row r="11" spans="1:10" ht="17.25" customHeight="1" thickTop="1" thickBot="1" x14ac:dyDescent="0.25">
      <c r="A11" s="7">
        <v>36617</v>
      </c>
      <c r="B11" s="8" t="s">
        <v>13</v>
      </c>
      <c r="C11" s="8" t="s">
        <v>24</v>
      </c>
      <c r="D11" s="9">
        <v>0</v>
      </c>
      <c r="E11" s="9">
        <v>551.23</v>
      </c>
      <c r="F11" s="9">
        <v>0</v>
      </c>
      <c r="G11" s="24">
        <f t="shared" si="0"/>
        <v>551.23</v>
      </c>
      <c r="H11" s="25">
        <f t="shared" si="1"/>
        <v>82.6845</v>
      </c>
      <c r="I11" s="24">
        <f t="shared" si="2"/>
        <v>468.5455</v>
      </c>
      <c r="J11" s="27">
        <f t="shared" si="3"/>
        <v>0</v>
      </c>
    </row>
    <row r="12" spans="1:10" ht="17.25" customHeight="1" thickTop="1" thickBot="1" x14ac:dyDescent="0.25">
      <c r="A12" s="7">
        <v>36586</v>
      </c>
      <c r="B12" s="8" t="s">
        <v>13</v>
      </c>
      <c r="C12" s="8" t="s">
        <v>17</v>
      </c>
      <c r="D12" s="9">
        <v>487.25</v>
      </c>
      <c r="E12" s="9">
        <v>0</v>
      </c>
      <c r="F12" s="9">
        <v>124.98</v>
      </c>
      <c r="G12" s="24">
        <f t="shared" si="0"/>
        <v>612.23</v>
      </c>
      <c r="H12" s="25">
        <f t="shared" si="1"/>
        <v>91.834500000000006</v>
      </c>
      <c r="I12" s="24">
        <f t="shared" si="2"/>
        <v>520.39549999999997</v>
      </c>
      <c r="J12" s="27">
        <f t="shared" si="3"/>
        <v>0</v>
      </c>
    </row>
    <row r="13" spans="1:10" ht="17.25" customHeight="1" thickTop="1" thickBot="1" x14ac:dyDescent="0.25">
      <c r="A13" s="7">
        <v>36617</v>
      </c>
      <c r="B13" s="8" t="s">
        <v>13</v>
      </c>
      <c r="C13" s="8" t="s">
        <v>17</v>
      </c>
      <c r="D13" s="9">
        <v>124.98</v>
      </c>
      <c r="E13" s="9">
        <v>0</v>
      </c>
      <c r="F13" s="9">
        <v>487.25</v>
      </c>
      <c r="G13" s="24">
        <f t="shared" si="0"/>
        <v>612.23</v>
      </c>
      <c r="H13" s="25">
        <f t="shared" si="1"/>
        <v>91.834500000000006</v>
      </c>
      <c r="I13" s="24">
        <f t="shared" si="2"/>
        <v>520.39549999999997</v>
      </c>
      <c r="J13" s="27">
        <f t="shared" si="3"/>
        <v>0</v>
      </c>
    </row>
    <row r="14" spans="1:10" ht="17.25" customHeight="1" thickTop="1" thickBot="1" x14ac:dyDescent="0.25">
      <c r="A14" s="7">
        <v>36557</v>
      </c>
      <c r="B14" s="8" t="s">
        <v>13</v>
      </c>
      <c r="C14" s="8" t="s">
        <v>24</v>
      </c>
      <c r="D14" s="9">
        <v>283.54000000000002</v>
      </c>
      <c r="E14" s="9">
        <v>345.25</v>
      </c>
      <c r="F14" s="9">
        <v>0</v>
      </c>
      <c r="G14" s="24">
        <f t="shared" si="0"/>
        <v>628.79</v>
      </c>
      <c r="H14" s="25">
        <f t="shared" si="1"/>
        <v>94.318499999999986</v>
      </c>
      <c r="I14" s="24">
        <f t="shared" si="2"/>
        <v>534.47149999999999</v>
      </c>
      <c r="J14" s="27">
        <f t="shared" si="3"/>
        <v>0</v>
      </c>
    </row>
    <row r="15" spans="1:10" ht="17.25" customHeight="1" thickTop="1" thickBot="1" x14ac:dyDescent="0.25">
      <c r="A15" s="7">
        <v>36586</v>
      </c>
      <c r="B15" s="8" t="s">
        <v>13</v>
      </c>
      <c r="C15" s="8" t="s">
        <v>35</v>
      </c>
      <c r="D15" s="9">
        <v>0</v>
      </c>
      <c r="E15" s="9">
        <v>0</v>
      </c>
      <c r="F15" s="9">
        <v>684.47</v>
      </c>
      <c r="G15" s="24">
        <f t="shared" si="0"/>
        <v>684.47</v>
      </c>
      <c r="H15" s="25">
        <f t="shared" si="1"/>
        <v>102.6705</v>
      </c>
      <c r="I15" s="24">
        <f t="shared" si="2"/>
        <v>581.79950000000008</v>
      </c>
      <c r="J15" s="27">
        <f t="shared" si="3"/>
        <v>0</v>
      </c>
    </row>
    <row r="16" spans="1:10" ht="17.25" customHeight="1" thickTop="1" thickBot="1" x14ac:dyDescent="0.25">
      <c r="A16" s="7">
        <v>36617</v>
      </c>
      <c r="B16" s="8" t="s">
        <v>13</v>
      </c>
      <c r="C16" s="8" t="s">
        <v>35</v>
      </c>
      <c r="D16" s="9">
        <v>684.47</v>
      </c>
      <c r="E16" s="9">
        <v>0</v>
      </c>
      <c r="F16" s="9">
        <v>0</v>
      </c>
      <c r="G16" s="24">
        <f t="shared" si="0"/>
        <v>684.47</v>
      </c>
      <c r="H16" s="25">
        <f t="shared" si="1"/>
        <v>102.6705</v>
      </c>
      <c r="I16" s="24">
        <f t="shared" si="2"/>
        <v>581.79950000000008</v>
      </c>
      <c r="J16" s="27">
        <f t="shared" si="3"/>
        <v>0</v>
      </c>
    </row>
    <row r="17" spans="1:10" ht="17.25" customHeight="1" thickTop="1" thickBot="1" x14ac:dyDescent="0.25">
      <c r="A17" s="7">
        <v>36526</v>
      </c>
      <c r="B17" s="8" t="s">
        <v>13</v>
      </c>
      <c r="C17" s="8" t="s">
        <v>30</v>
      </c>
      <c r="D17" s="9">
        <v>0</v>
      </c>
      <c r="E17" s="9">
        <v>0</v>
      </c>
      <c r="F17" s="9">
        <v>689.55</v>
      </c>
      <c r="G17" s="24">
        <f t="shared" si="0"/>
        <v>689.55</v>
      </c>
      <c r="H17" s="25">
        <f t="shared" si="1"/>
        <v>103.43249999999999</v>
      </c>
      <c r="I17" s="24">
        <f t="shared" si="2"/>
        <v>586.11749999999995</v>
      </c>
      <c r="J17" s="27">
        <f t="shared" si="3"/>
        <v>0</v>
      </c>
    </row>
    <row r="18" spans="1:10" ht="17.25" customHeight="1" thickTop="1" thickBot="1" x14ac:dyDescent="0.25">
      <c r="A18" s="7">
        <v>36557</v>
      </c>
      <c r="B18" s="8" t="s">
        <v>13</v>
      </c>
      <c r="C18" s="8" t="s">
        <v>17</v>
      </c>
      <c r="D18" s="9">
        <v>0</v>
      </c>
      <c r="E18" s="9">
        <v>781.58</v>
      </c>
      <c r="F18" s="9">
        <v>0</v>
      </c>
      <c r="G18" s="24">
        <f t="shared" si="0"/>
        <v>781.58</v>
      </c>
      <c r="H18" s="25">
        <f t="shared" si="1"/>
        <v>117.23699999999999</v>
      </c>
      <c r="I18" s="24">
        <f t="shared" si="2"/>
        <v>664.34300000000007</v>
      </c>
      <c r="J18" s="27">
        <f t="shared" si="3"/>
        <v>0</v>
      </c>
    </row>
    <row r="19" spans="1:10" ht="17.25" customHeight="1" thickTop="1" thickBot="1" x14ac:dyDescent="0.25">
      <c r="A19" s="7">
        <v>36557</v>
      </c>
      <c r="B19" s="8" t="s">
        <v>13</v>
      </c>
      <c r="C19" s="8" t="s">
        <v>35</v>
      </c>
      <c r="D19" s="9">
        <v>0</v>
      </c>
      <c r="E19" s="9">
        <v>0</v>
      </c>
      <c r="F19" s="9">
        <v>786.58</v>
      </c>
      <c r="G19" s="24">
        <f t="shared" si="0"/>
        <v>786.58</v>
      </c>
      <c r="H19" s="25">
        <f t="shared" si="1"/>
        <v>117.98699999999999</v>
      </c>
      <c r="I19" s="24">
        <f t="shared" si="2"/>
        <v>668.59300000000007</v>
      </c>
      <c r="J19" s="27">
        <f t="shared" si="3"/>
        <v>0</v>
      </c>
    </row>
    <row r="20" spans="1:10" ht="17.25" customHeight="1" thickTop="1" thickBot="1" x14ac:dyDescent="0.25">
      <c r="A20" s="7">
        <v>36586</v>
      </c>
      <c r="B20" s="8" t="s">
        <v>13</v>
      </c>
      <c r="C20" s="8" t="s">
        <v>14</v>
      </c>
      <c r="D20" s="9">
        <v>347.58</v>
      </c>
      <c r="E20" s="9">
        <v>0</v>
      </c>
      <c r="F20" s="9">
        <v>487.51</v>
      </c>
      <c r="G20" s="24">
        <f t="shared" si="0"/>
        <v>835.08999999999992</v>
      </c>
      <c r="H20" s="25">
        <f t="shared" si="1"/>
        <v>125.26349999999998</v>
      </c>
      <c r="I20" s="24">
        <f t="shared" si="2"/>
        <v>709.8264999999999</v>
      </c>
      <c r="J20" s="27">
        <f t="shared" si="3"/>
        <v>0</v>
      </c>
    </row>
    <row r="21" spans="1:10" ht="17.25" customHeight="1" thickTop="1" thickBot="1" x14ac:dyDescent="0.25">
      <c r="A21" s="7">
        <v>36617</v>
      </c>
      <c r="B21" s="8" t="s">
        <v>13</v>
      </c>
      <c r="C21" s="8" t="s">
        <v>14</v>
      </c>
      <c r="D21" s="9">
        <v>487.51</v>
      </c>
      <c r="E21" s="9">
        <v>0</v>
      </c>
      <c r="F21" s="9">
        <v>347.58</v>
      </c>
      <c r="G21" s="24">
        <f t="shared" si="0"/>
        <v>835.08999999999992</v>
      </c>
      <c r="H21" s="25">
        <f t="shared" si="1"/>
        <v>125.26349999999998</v>
      </c>
      <c r="I21" s="24">
        <f t="shared" si="2"/>
        <v>709.8264999999999</v>
      </c>
      <c r="J21" s="27">
        <f t="shared" si="3"/>
        <v>0</v>
      </c>
    </row>
    <row r="22" spans="1:10" ht="17.25" customHeight="1" thickTop="1" thickBot="1" x14ac:dyDescent="0.25">
      <c r="A22" s="7">
        <v>36557</v>
      </c>
      <c r="B22" s="8" t="s">
        <v>13</v>
      </c>
      <c r="C22" s="8" t="s">
        <v>14</v>
      </c>
      <c r="D22" s="9">
        <v>487.25</v>
      </c>
      <c r="E22" s="9">
        <v>0</v>
      </c>
      <c r="F22" s="9">
        <v>687.84</v>
      </c>
      <c r="G22" s="24">
        <f t="shared" si="0"/>
        <v>1175.0900000000001</v>
      </c>
      <c r="H22" s="25">
        <f t="shared" si="1"/>
        <v>176.26350000000002</v>
      </c>
      <c r="I22" s="24">
        <f t="shared" si="2"/>
        <v>998.82650000000012</v>
      </c>
      <c r="J22" s="27">
        <f t="shared" si="3"/>
        <v>0</v>
      </c>
    </row>
    <row r="23" spans="1:10" ht="17.25" customHeight="1" thickTop="1" thickBot="1" x14ac:dyDescent="0.25">
      <c r="A23" s="7">
        <v>36526</v>
      </c>
      <c r="B23" s="8" t="s">
        <v>13</v>
      </c>
      <c r="C23" s="8" t="s">
        <v>38</v>
      </c>
      <c r="D23" s="9">
        <v>0</v>
      </c>
      <c r="E23" s="9">
        <v>781.58</v>
      </c>
      <c r="F23" s="9">
        <v>447.25</v>
      </c>
      <c r="G23" s="24">
        <f t="shared" si="0"/>
        <v>1228.83</v>
      </c>
      <c r="H23" s="25">
        <f t="shared" si="1"/>
        <v>184.32449999999997</v>
      </c>
      <c r="I23" s="24">
        <f t="shared" si="2"/>
        <v>1044.5055</v>
      </c>
      <c r="J23" s="27">
        <f t="shared" si="3"/>
        <v>0</v>
      </c>
    </row>
    <row r="24" spans="1:10" ht="17.25" customHeight="1" thickTop="1" thickBot="1" x14ac:dyDescent="0.25">
      <c r="A24" s="7">
        <v>36586</v>
      </c>
      <c r="B24" s="8" t="s">
        <v>13</v>
      </c>
      <c r="C24" s="8" t="s">
        <v>18</v>
      </c>
      <c r="D24" s="9">
        <v>486.32</v>
      </c>
      <c r="E24" s="9">
        <v>0</v>
      </c>
      <c r="F24" s="9">
        <v>789.05</v>
      </c>
      <c r="G24" s="24">
        <f t="shared" si="0"/>
        <v>1275.3699999999999</v>
      </c>
      <c r="H24" s="25">
        <f t="shared" si="1"/>
        <v>191.30549999999997</v>
      </c>
      <c r="I24" s="24">
        <f t="shared" si="2"/>
        <v>1084.0645</v>
      </c>
      <c r="J24" s="27">
        <f t="shared" si="3"/>
        <v>0</v>
      </c>
    </row>
    <row r="25" spans="1:10" ht="17.25" customHeight="1" thickTop="1" thickBot="1" x14ac:dyDescent="0.25">
      <c r="A25" s="7">
        <v>36526</v>
      </c>
      <c r="B25" s="8" t="s">
        <v>13</v>
      </c>
      <c r="C25" s="8" t="s">
        <v>14</v>
      </c>
      <c r="D25" s="9">
        <v>486.44</v>
      </c>
      <c r="E25" s="9">
        <v>0</v>
      </c>
      <c r="F25" s="9">
        <v>789.05</v>
      </c>
      <c r="G25" s="24">
        <f t="shared" si="0"/>
        <v>1275.49</v>
      </c>
      <c r="H25" s="25">
        <f t="shared" si="1"/>
        <v>191.3235</v>
      </c>
      <c r="I25" s="24">
        <f t="shared" si="2"/>
        <v>1084.1665</v>
      </c>
      <c r="J25" s="27">
        <f t="shared" si="3"/>
        <v>0</v>
      </c>
    </row>
    <row r="26" spans="1:10" ht="17.25" customHeight="1" thickTop="1" thickBot="1" x14ac:dyDescent="0.25">
      <c r="A26" s="7">
        <v>36617</v>
      </c>
      <c r="B26" s="8" t="s">
        <v>13</v>
      </c>
      <c r="C26" s="8" t="s">
        <v>38</v>
      </c>
      <c r="D26" s="9">
        <v>105.59</v>
      </c>
      <c r="E26" s="9">
        <v>786.58</v>
      </c>
      <c r="F26" s="9">
        <v>487.55</v>
      </c>
      <c r="G26" s="24">
        <f t="shared" si="0"/>
        <v>1379.72</v>
      </c>
      <c r="H26" s="25">
        <f t="shared" si="1"/>
        <v>206.958</v>
      </c>
      <c r="I26" s="24">
        <f t="shared" si="2"/>
        <v>1172.7619999999999</v>
      </c>
      <c r="J26" s="27">
        <f t="shared" si="3"/>
        <v>0</v>
      </c>
    </row>
    <row r="27" spans="1:10" ht="17.25" customHeight="1" thickTop="1" thickBot="1" x14ac:dyDescent="0.25">
      <c r="A27" s="7">
        <v>36557</v>
      </c>
      <c r="B27" s="8" t="s">
        <v>13</v>
      </c>
      <c r="C27" s="8" t="s">
        <v>18</v>
      </c>
      <c r="D27" s="9">
        <v>0</v>
      </c>
      <c r="E27" s="9">
        <v>0</v>
      </c>
      <c r="F27" s="9">
        <v>1488.55</v>
      </c>
      <c r="G27" s="24">
        <f t="shared" si="0"/>
        <v>1488.55</v>
      </c>
      <c r="H27" s="25">
        <f t="shared" si="1"/>
        <v>223.2825</v>
      </c>
      <c r="I27" s="24">
        <f t="shared" si="2"/>
        <v>1265.2674999999999</v>
      </c>
      <c r="J27" s="27">
        <f t="shared" si="3"/>
        <v>0</v>
      </c>
    </row>
    <row r="28" spans="1:10" ht="17.25" customHeight="1" thickTop="1" thickBot="1" x14ac:dyDescent="0.25">
      <c r="A28" s="7">
        <v>36617</v>
      </c>
      <c r="B28" s="8" t="s">
        <v>13</v>
      </c>
      <c r="C28" s="10" t="s">
        <v>27</v>
      </c>
      <c r="D28" s="9">
        <v>1587.25</v>
      </c>
      <c r="E28" s="9">
        <v>0</v>
      </c>
      <c r="F28" s="9">
        <v>0</v>
      </c>
      <c r="G28" s="24">
        <f t="shared" si="0"/>
        <v>1587.25</v>
      </c>
      <c r="H28" s="25">
        <f t="shared" si="1"/>
        <v>238.08749999999998</v>
      </c>
      <c r="I28" s="24">
        <f t="shared" si="2"/>
        <v>1349.1624999999999</v>
      </c>
      <c r="J28" s="27">
        <f t="shared" si="3"/>
        <v>0</v>
      </c>
    </row>
    <row r="29" spans="1:10" ht="17.25" customHeight="1" thickTop="1" thickBot="1" x14ac:dyDescent="0.25">
      <c r="A29" s="7">
        <v>36526</v>
      </c>
      <c r="B29" s="8" t="s">
        <v>13</v>
      </c>
      <c r="C29" s="8" t="s">
        <v>24</v>
      </c>
      <c r="D29" s="9">
        <v>345.25</v>
      </c>
      <c r="E29" s="9">
        <v>0</v>
      </c>
      <c r="F29" s="9">
        <v>1245.23</v>
      </c>
      <c r="G29" s="24">
        <f t="shared" si="0"/>
        <v>1590.48</v>
      </c>
      <c r="H29" s="25">
        <f t="shared" si="1"/>
        <v>238.572</v>
      </c>
      <c r="I29" s="24">
        <f t="shared" si="2"/>
        <v>1351.9079999999999</v>
      </c>
      <c r="J29" s="27">
        <f t="shared" si="3"/>
        <v>0</v>
      </c>
    </row>
    <row r="30" spans="1:10" ht="17.25" customHeight="1" thickTop="1" thickBot="1" x14ac:dyDescent="0.25">
      <c r="A30" s="7">
        <v>36557</v>
      </c>
      <c r="B30" s="8" t="s">
        <v>13</v>
      </c>
      <c r="C30" s="10" t="s">
        <v>26</v>
      </c>
      <c r="D30" s="9">
        <v>0</v>
      </c>
      <c r="E30" s="9">
        <v>0</v>
      </c>
      <c r="F30" s="9">
        <v>1759.55</v>
      </c>
      <c r="G30" s="24">
        <f t="shared" si="0"/>
        <v>1759.55</v>
      </c>
      <c r="H30" s="25">
        <f t="shared" si="1"/>
        <v>263.9325</v>
      </c>
      <c r="I30" s="24">
        <f t="shared" si="2"/>
        <v>1495.6174999999998</v>
      </c>
      <c r="J30" s="27">
        <f t="shared" si="3"/>
        <v>0</v>
      </c>
    </row>
    <row r="31" spans="1:10" ht="17.25" customHeight="1" thickTop="1" thickBot="1" x14ac:dyDescent="0.25">
      <c r="A31" s="7">
        <v>36617</v>
      </c>
      <c r="B31" s="8" t="s">
        <v>13</v>
      </c>
      <c r="C31" s="8" t="s">
        <v>18</v>
      </c>
      <c r="D31" s="9">
        <v>789.05</v>
      </c>
      <c r="E31" s="9">
        <v>487.25</v>
      </c>
      <c r="F31" s="9">
        <v>486.32</v>
      </c>
      <c r="G31" s="24">
        <f t="shared" si="0"/>
        <v>1762.62</v>
      </c>
      <c r="H31" s="25">
        <f t="shared" si="1"/>
        <v>264.39299999999997</v>
      </c>
      <c r="I31" s="24">
        <f t="shared" si="2"/>
        <v>1498.2269999999999</v>
      </c>
      <c r="J31" s="27">
        <f t="shared" si="3"/>
        <v>0</v>
      </c>
    </row>
    <row r="32" spans="1:10" ht="17.25" customHeight="1" thickTop="1" thickBot="1" x14ac:dyDescent="0.25">
      <c r="A32" s="7">
        <v>36586</v>
      </c>
      <c r="B32" s="8" t="s">
        <v>13</v>
      </c>
      <c r="C32" s="10" t="s">
        <v>26</v>
      </c>
      <c r="D32" s="9">
        <v>433.99</v>
      </c>
      <c r="E32" s="9">
        <v>0</v>
      </c>
      <c r="F32" s="9">
        <v>1488.55</v>
      </c>
      <c r="G32" s="24">
        <f t="shared" si="0"/>
        <v>1922.54</v>
      </c>
      <c r="H32" s="25">
        <f t="shared" si="1"/>
        <v>288.38099999999997</v>
      </c>
      <c r="I32" s="24">
        <f t="shared" si="2"/>
        <v>1634.1590000000001</v>
      </c>
      <c r="J32" s="27">
        <f t="shared" si="3"/>
        <v>0</v>
      </c>
    </row>
    <row r="33" spans="1:10" ht="17.25" customHeight="1" thickTop="1" thickBot="1" x14ac:dyDescent="0.25">
      <c r="A33" s="7">
        <v>36526</v>
      </c>
      <c r="B33" s="8" t="s">
        <v>13</v>
      </c>
      <c r="C33" s="10" t="s">
        <v>26</v>
      </c>
      <c r="D33" s="9">
        <v>0</v>
      </c>
      <c r="E33" s="9">
        <v>783.54</v>
      </c>
      <c r="F33" s="9">
        <v>1248.58</v>
      </c>
      <c r="G33" s="24">
        <f t="shared" si="0"/>
        <v>2032.12</v>
      </c>
      <c r="H33" s="25">
        <f t="shared" si="1"/>
        <v>304.81799999999998</v>
      </c>
      <c r="I33" s="24">
        <f t="shared" si="2"/>
        <v>1727.3019999999999</v>
      </c>
      <c r="J33" s="27">
        <f t="shared" si="3"/>
        <v>0</v>
      </c>
    </row>
    <row r="34" spans="1:10" ht="17.25" customHeight="1" thickTop="1" thickBot="1" x14ac:dyDescent="0.25">
      <c r="A34" s="7">
        <v>36586</v>
      </c>
      <c r="B34" s="8" t="s">
        <v>13</v>
      </c>
      <c r="C34" s="8" t="s">
        <v>38</v>
      </c>
      <c r="D34" s="9">
        <v>487.55</v>
      </c>
      <c r="E34" s="9">
        <v>786.58</v>
      </c>
      <c r="F34" s="9">
        <v>1105.5899999999999</v>
      </c>
      <c r="G34" s="24">
        <f t="shared" si="0"/>
        <v>2379.7200000000003</v>
      </c>
      <c r="H34" s="25">
        <f t="shared" si="1"/>
        <v>356.95800000000003</v>
      </c>
      <c r="I34" s="24">
        <f t="shared" si="2"/>
        <v>2022.7620000000002</v>
      </c>
      <c r="J34" s="27">
        <f t="shared" si="3"/>
        <v>0</v>
      </c>
    </row>
    <row r="35" spans="1:10" ht="17.25" customHeight="1" thickTop="1" thickBot="1" x14ac:dyDescent="0.25">
      <c r="A35" s="7">
        <v>36526</v>
      </c>
      <c r="B35" s="8" t="s">
        <v>13</v>
      </c>
      <c r="C35" s="8" t="s">
        <v>16</v>
      </c>
      <c r="D35" s="9">
        <v>347.7</v>
      </c>
      <c r="E35" s="9">
        <v>347.18</v>
      </c>
      <c r="F35" s="9">
        <v>1687.51</v>
      </c>
      <c r="G35" s="24">
        <f t="shared" si="0"/>
        <v>2382.39</v>
      </c>
      <c r="H35" s="25">
        <f t="shared" si="1"/>
        <v>357.35849999999999</v>
      </c>
      <c r="I35" s="24">
        <f t="shared" si="2"/>
        <v>2025.0314999999998</v>
      </c>
      <c r="J35" s="27">
        <f t="shared" si="3"/>
        <v>0</v>
      </c>
    </row>
    <row r="36" spans="1:10" ht="17.25" customHeight="1" thickTop="1" thickBot="1" x14ac:dyDescent="0.25">
      <c r="A36" s="7">
        <v>36617</v>
      </c>
      <c r="B36" s="8" t="s">
        <v>13</v>
      </c>
      <c r="C36" s="8" t="s">
        <v>16</v>
      </c>
      <c r="D36" s="9">
        <v>905.59</v>
      </c>
      <c r="E36" s="9">
        <v>0</v>
      </c>
      <c r="F36" s="9">
        <v>1487.55</v>
      </c>
      <c r="G36" s="24">
        <f t="shared" si="0"/>
        <v>2393.14</v>
      </c>
      <c r="H36" s="25">
        <f t="shared" si="1"/>
        <v>358.97099999999995</v>
      </c>
      <c r="I36" s="24">
        <f t="shared" si="2"/>
        <v>2034.1689999999999</v>
      </c>
      <c r="J36" s="27">
        <f t="shared" si="3"/>
        <v>0</v>
      </c>
    </row>
    <row r="37" spans="1:10" ht="17.25" customHeight="1" thickTop="1" thickBot="1" x14ac:dyDescent="0.25">
      <c r="A37" s="7">
        <v>36586</v>
      </c>
      <c r="B37" s="8" t="s">
        <v>13</v>
      </c>
      <c r="C37" s="10" t="s">
        <v>27</v>
      </c>
      <c r="D37" s="9">
        <v>0</v>
      </c>
      <c r="E37" s="9">
        <v>812.58</v>
      </c>
      <c r="F37" s="9">
        <v>1587.25</v>
      </c>
      <c r="G37" s="24">
        <f t="shared" si="0"/>
        <v>2399.83</v>
      </c>
      <c r="H37" s="25">
        <f t="shared" si="1"/>
        <v>359.97449999999998</v>
      </c>
      <c r="I37" s="24">
        <f t="shared" si="2"/>
        <v>2039.8554999999999</v>
      </c>
      <c r="J37" s="27">
        <f t="shared" si="3"/>
        <v>0</v>
      </c>
    </row>
    <row r="38" spans="1:10" ht="17.25" customHeight="1" thickTop="1" thickBot="1" x14ac:dyDescent="0.25">
      <c r="A38" s="7">
        <v>36617</v>
      </c>
      <c r="B38" s="8" t="s">
        <v>13</v>
      </c>
      <c r="C38" s="10" t="s">
        <v>26</v>
      </c>
      <c r="D38" s="9">
        <v>1488.55</v>
      </c>
      <c r="E38" s="9">
        <v>583.47</v>
      </c>
      <c r="F38" s="9">
        <v>433.99</v>
      </c>
      <c r="G38" s="24">
        <f t="shared" si="0"/>
        <v>2506.0100000000002</v>
      </c>
      <c r="H38" s="25">
        <f t="shared" si="1"/>
        <v>375.9015</v>
      </c>
      <c r="I38" s="24">
        <f t="shared" si="2"/>
        <v>2130.1085000000003</v>
      </c>
      <c r="J38" s="27">
        <f t="shared" si="3"/>
        <v>0</v>
      </c>
    </row>
    <row r="39" spans="1:10" ht="17.25" customHeight="1" thickTop="1" thickBot="1" x14ac:dyDescent="0.25">
      <c r="A39" s="7">
        <v>36557</v>
      </c>
      <c r="B39" s="8" t="s">
        <v>13</v>
      </c>
      <c r="C39" s="8" t="s">
        <v>38</v>
      </c>
      <c r="D39" s="9">
        <v>342.95</v>
      </c>
      <c r="E39" s="9">
        <v>786.57</v>
      </c>
      <c r="F39" s="9">
        <v>1455.88</v>
      </c>
      <c r="G39" s="24">
        <f t="shared" si="0"/>
        <v>2585.4</v>
      </c>
      <c r="H39" s="25">
        <f t="shared" si="1"/>
        <v>387.81</v>
      </c>
      <c r="I39" s="24">
        <f t="shared" si="2"/>
        <v>2197.59</v>
      </c>
      <c r="J39" s="27">
        <f t="shared" si="3"/>
        <v>0</v>
      </c>
    </row>
    <row r="40" spans="1:10" ht="17.25" customHeight="1" thickTop="1" thickBot="1" x14ac:dyDescent="0.25">
      <c r="A40" s="7">
        <v>36526</v>
      </c>
      <c r="B40" s="8" t="s">
        <v>13</v>
      </c>
      <c r="C40" s="8" t="s">
        <v>17</v>
      </c>
      <c r="D40" s="9">
        <v>487.25</v>
      </c>
      <c r="E40" s="9">
        <v>645.89</v>
      </c>
      <c r="F40" s="9">
        <v>1687.84</v>
      </c>
      <c r="G40" s="24">
        <f t="shared" si="0"/>
        <v>2820.9799999999996</v>
      </c>
      <c r="H40" s="25">
        <f t="shared" si="1"/>
        <v>423.14699999999993</v>
      </c>
      <c r="I40" s="24">
        <f t="shared" si="2"/>
        <v>2397.8329999999996</v>
      </c>
      <c r="J40" s="27">
        <f t="shared" si="3"/>
        <v>0</v>
      </c>
    </row>
    <row r="41" spans="1:10" ht="17.25" customHeight="1" thickTop="1" thickBot="1" x14ac:dyDescent="0.25">
      <c r="A41" s="7">
        <v>36557</v>
      </c>
      <c r="B41" s="8" t="s">
        <v>13</v>
      </c>
      <c r="C41" s="8" t="s">
        <v>16</v>
      </c>
      <c r="D41" s="9">
        <v>397.18</v>
      </c>
      <c r="E41" s="9">
        <v>1643.89</v>
      </c>
      <c r="F41" s="9">
        <v>886.87</v>
      </c>
      <c r="G41" s="24">
        <f t="shared" si="0"/>
        <v>2927.94</v>
      </c>
      <c r="H41" s="25">
        <f t="shared" si="1"/>
        <v>439.19099999999997</v>
      </c>
      <c r="I41" s="24">
        <f t="shared" si="2"/>
        <v>2488.7490000000003</v>
      </c>
      <c r="J41" s="27">
        <f t="shared" si="3"/>
        <v>0</v>
      </c>
    </row>
    <row r="42" spans="1:10" ht="17.25" customHeight="1" thickTop="1" thickBot="1" x14ac:dyDescent="0.25">
      <c r="A42" s="7">
        <v>36526</v>
      </c>
      <c r="B42" s="8" t="s">
        <v>13</v>
      </c>
      <c r="C42" s="8" t="s">
        <v>18</v>
      </c>
      <c r="D42" s="9">
        <v>1487.55</v>
      </c>
      <c r="E42" s="9">
        <v>786.58</v>
      </c>
      <c r="F42" s="9">
        <v>805.59</v>
      </c>
      <c r="G42" s="24">
        <f t="shared" si="0"/>
        <v>3079.7200000000003</v>
      </c>
      <c r="H42" s="25">
        <f t="shared" si="1"/>
        <v>554.34960000000001</v>
      </c>
      <c r="I42" s="24">
        <f t="shared" si="2"/>
        <v>2525.3704000000002</v>
      </c>
      <c r="J42" s="27">
        <f t="shared" si="3"/>
        <v>0</v>
      </c>
    </row>
    <row r="43" spans="1:10" ht="17.25" customHeight="1" thickTop="1" thickBot="1" x14ac:dyDescent="0.25">
      <c r="A43" s="7">
        <v>36526</v>
      </c>
      <c r="B43" s="8" t="s">
        <v>13</v>
      </c>
      <c r="C43" s="8" t="s">
        <v>35</v>
      </c>
      <c r="D43" s="9">
        <v>1643.89</v>
      </c>
      <c r="E43" s="9">
        <v>0</v>
      </c>
      <c r="F43" s="9">
        <v>1457.88</v>
      </c>
      <c r="G43" s="24">
        <f t="shared" si="0"/>
        <v>3101.7700000000004</v>
      </c>
      <c r="H43" s="25">
        <f t="shared" si="1"/>
        <v>558.31860000000006</v>
      </c>
      <c r="I43" s="24">
        <f t="shared" si="2"/>
        <v>2543.4514000000004</v>
      </c>
      <c r="J43" s="27">
        <f t="shared" si="3"/>
        <v>0</v>
      </c>
    </row>
    <row r="44" spans="1:10" ht="17.25" customHeight="1" thickTop="1" thickBot="1" x14ac:dyDescent="0.25">
      <c r="A44" s="7">
        <v>36557</v>
      </c>
      <c r="B44" s="8" t="s">
        <v>13</v>
      </c>
      <c r="C44" s="10" t="s">
        <v>27</v>
      </c>
      <c r="D44" s="9">
        <v>865.12</v>
      </c>
      <c r="E44" s="9">
        <v>657.99</v>
      </c>
      <c r="F44" s="9">
        <v>1723.55</v>
      </c>
      <c r="G44" s="24">
        <f t="shared" si="0"/>
        <v>3246.66</v>
      </c>
      <c r="H44" s="25">
        <f t="shared" si="1"/>
        <v>584.39879999999994</v>
      </c>
      <c r="I44" s="24">
        <f t="shared" si="2"/>
        <v>2662.2611999999999</v>
      </c>
      <c r="J44" s="27">
        <f t="shared" si="3"/>
        <v>0</v>
      </c>
    </row>
    <row r="45" spans="1:10" ht="17.25" customHeight="1" thickTop="1" thickBot="1" x14ac:dyDescent="0.25">
      <c r="A45" s="7">
        <v>36586</v>
      </c>
      <c r="B45" s="8" t="s">
        <v>13</v>
      </c>
      <c r="C45" s="8" t="s">
        <v>16</v>
      </c>
      <c r="D45" s="9">
        <v>1487.55</v>
      </c>
      <c r="E45" s="9">
        <v>786.58</v>
      </c>
      <c r="F45" s="9">
        <v>1105.5899999999999</v>
      </c>
      <c r="G45" s="24">
        <f t="shared" si="0"/>
        <v>3379.7200000000003</v>
      </c>
      <c r="H45" s="25">
        <f t="shared" si="1"/>
        <v>608.34960000000001</v>
      </c>
      <c r="I45" s="24">
        <f t="shared" si="2"/>
        <v>2771.3704000000002</v>
      </c>
      <c r="J45" s="27">
        <f t="shared" si="3"/>
        <v>0</v>
      </c>
    </row>
    <row r="46" spans="1:10" ht="17.25" customHeight="1" thickTop="1" x14ac:dyDescent="0.2">
      <c r="A46" s="7">
        <v>36526</v>
      </c>
      <c r="B46" s="8" t="s">
        <v>13</v>
      </c>
      <c r="C46" s="10" t="s">
        <v>27</v>
      </c>
      <c r="D46" s="9">
        <v>783.54</v>
      </c>
      <c r="E46" s="9">
        <v>345.25</v>
      </c>
      <c r="F46" s="9">
        <v>2447.8000000000002</v>
      </c>
      <c r="G46" s="24">
        <f t="shared" si="0"/>
        <v>3576.59</v>
      </c>
      <c r="H46" s="25">
        <f t="shared" si="1"/>
        <v>643.78620000000001</v>
      </c>
      <c r="I46" s="24">
        <f t="shared" si="2"/>
        <v>2932.8038000000001</v>
      </c>
      <c r="J46" s="27">
        <f t="shared" si="3"/>
        <v>0</v>
      </c>
    </row>
    <row r="47" spans="1:10" ht="17.25" customHeight="1" thickBot="1" x14ac:dyDescent="0.35">
      <c r="A47" s="11"/>
      <c r="B47" s="12"/>
      <c r="C47" s="12"/>
      <c r="D47" s="13"/>
      <c r="E47" s="13"/>
      <c r="F47" s="13"/>
      <c r="G47" s="14"/>
      <c r="H47" s="15"/>
      <c r="I47" s="37">
        <f>SUM(I3:I46)</f>
        <v>54723.148700000005</v>
      </c>
      <c r="J47" s="36">
        <f t="shared" si="3"/>
        <v>0</v>
      </c>
    </row>
    <row r="48" spans="1:10" ht="13.5" thickTop="1" x14ac:dyDescent="0.2">
      <c r="I48" s="19"/>
    </row>
  </sheetData>
  <conditionalFormatting sqref="I4:I47">
    <cfRule type="cellIs" dxfId="7" priority="2" operator="greaterThan">
      <formula>"$1.976,60"</formula>
    </cfRule>
  </conditionalFormatting>
  <conditionalFormatting sqref="I3:I46">
    <cfRule type="cellIs" dxfId="6" priority="1" operator="greaterThan">
      <formula>"$1.976,60"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9" sqref="B9"/>
    </sheetView>
  </sheetViews>
  <sheetFormatPr defaultRowHeight="12.75" x14ac:dyDescent="0.2"/>
  <cols>
    <col min="1" max="9" width="18" customWidth="1"/>
  </cols>
  <sheetData>
    <row r="1" spans="1:10" ht="13.5" thickBot="1" x14ac:dyDescent="0.25">
      <c r="A1" t="s">
        <v>47</v>
      </c>
    </row>
    <row r="2" spans="1:10" ht="37.5" customHeight="1" thickTop="1" thickBot="1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51</v>
      </c>
    </row>
    <row r="3" spans="1:10" s="1" customFormat="1" ht="12.75" customHeight="1" thickTop="1" thickBot="1" x14ac:dyDescent="0.25">
      <c r="A3" s="7">
        <v>36586</v>
      </c>
      <c r="B3" s="8" t="s">
        <v>13</v>
      </c>
      <c r="C3" s="8" t="s">
        <v>38</v>
      </c>
      <c r="D3" s="9">
        <v>487.55</v>
      </c>
      <c r="E3" s="9">
        <v>786.58</v>
      </c>
      <c r="F3" s="9">
        <v>1105.5899999999999</v>
      </c>
      <c r="G3" s="24">
        <f t="shared" ref="G3:G31" si="0">SUM(D3:F3)</f>
        <v>2379.7200000000003</v>
      </c>
      <c r="H3" s="25">
        <f t="shared" ref="H3:H31" si="1">IF(G3&gt;3000,G3*0.18,G3*0.15)</f>
        <v>356.95800000000003</v>
      </c>
      <c r="I3" s="24">
        <f t="shared" ref="I3:I31" si="2">G3-H3</f>
        <v>2022.7620000000002</v>
      </c>
      <c r="J3" s="27">
        <f t="shared" ref="J3:J31" si="3">I3*$L$3</f>
        <v>0</v>
      </c>
    </row>
    <row r="4" spans="1:10" s="1" customFormat="1" ht="12.75" customHeight="1" thickTop="1" thickBot="1" x14ac:dyDescent="0.25">
      <c r="A4" s="7">
        <v>36526</v>
      </c>
      <c r="B4" s="8" t="s">
        <v>13</v>
      </c>
      <c r="C4" s="8" t="s">
        <v>16</v>
      </c>
      <c r="D4" s="9">
        <v>347.7</v>
      </c>
      <c r="E4" s="9">
        <v>347.18</v>
      </c>
      <c r="F4" s="9">
        <v>1687.51</v>
      </c>
      <c r="G4" s="24">
        <f t="shared" si="0"/>
        <v>2382.39</v>
      </c>
      <c r="H4" s="25">
        <f t="shared" si="1"/>
        <v>357.35849999999999</v>
      </c>
      <c r="I4" s="24">
        <f t="shared" si="2"/>
        <v>2025.0314999999998</v>
      </c>
      <c r="J4" s="27">
        <f t="shared" si="3"/>
        <v>0</v>
      </c>
    </row>
    <row r="5" spans="1:10" s="1" customFormat="1" ht="12.75" customHeight="1" thickTop="1" thickBot="1" x14ac:dyDescent="0.25">
      <c r="A5" s="7">
        <v>36586</v>
      </c>
      <c r="B5" s="8" t="s">
        <v>9</v>
      </c>
      <c r="C5" s="8" t="s">
        <v>36</v>
      </c>
      <c r="D5" s="9">
        <v>347.58</v>
      </c>
      <c r="E5" s="9">
        <v>348.98</v>
      </c>
      <c r="F5" s="9">
        <v>1687.51</v>
      </c>
      <c r="G5" s="24">
        <f t="shared" si="0"/>
        <v>2384.0699999999997</v>
      </c>
      <c r="H5" s="25">
        <f t="shared" si="1"/>
        <v>357.61049999999994</v>
      </c>
      <c r="I5" s="24">
        <f t="shared" si="2"/>
        <v>2026.4594999999997</v>
      </c>
      <c r="J5" s="27">
        <f t="shared" si="3"/>
        <v>0</v>
      </c>
    </row>
    <row r="6" spans="1:10" s="1" customFormat="1" ht="12.75" customHeight="1" thickTop="1" thickBot="1" x14ac:dyDescent="0.25">
      <c r="A6" s="7">
        <v>36617</v>
      </c>
      <c r="B6" s="8" t="s">
        <v>13</v>
      </c>
      <c r="C6" s="8" t="s">
        <v>16</v>
      </c>
      <c r="D6" s="9">
        <v>905.59</v>
      </c>
      <c r="E6" s="9">
        <v>0</v>
      </c>
      <c r="F6" s="9">
        <v>1487.55</v>
      </c>
      <c r="G6" s="24">
        <f t="shared" si="0"/>
        <v>2393.14</v>
      </c>
      <c r="H6" s="25">
        <f t="shared" si="1"/>
        <v>358.97099999999995</v>
      </c>
      <c r="I6" s="24">
        <f t="shared" si="2"/>
        <v>2034.1689999999999</v>
      </c>
      <c r="J6" s="27">
        <f t="shared" si="3"/>
        <v>0</v>
      </c>
    </row>
    <row r="7" spans="1:10" s="1" customFormat="1" ht="12.75" customHeight="1" thickTop="1" thickBot="1" x14ac:dyDescent="0.25">
      <c r="A7" s="7">
        <v>36586</v>
      </c>
      <c r="B7" s="8" t="s">
        <v>13</v>
      </c>
      <c r="C7" s="10" t="s">
        <v>27</v>
      </c>
      <c r="D7" s="9">
        <v>0</v>
      </c>
      <c r="E7" s="9">
        <v>812.58</v>
      </c>
      <c r="F7" s="9">
        <v>1587.25</v>
      </c>
      <c r="G7" s="24">
        <f t="shared" si="0"/>
        <v>2399.83</v>
      </c>
      <c r="H7" s="25">
        <f t="shared" si="1"/>
        <v>359.97449999999998</v>
      </c>
      <c r="I7" s="24">
        <f t="shared" si="2"/>
        <v>2039.8554999999999</v>
      </c>
      <c r="J7" s="27">
        <f t="shared" si="3"/>
        <v>0</v>
      </c>
    </row>
    <row r="8" spans="1:10" s="1" customFormat="1" ht="12.75" customHeight="1" thickTop="1" thickBot="1" x14ac:dyDescent="0.25">
      <c r="A8" s="7">
        <v>36617</v>
      </c>
      <c r="B8" s="8" t="s">
        <v>13</v>
      </c>
      <c r="C8" s="10" t="s">
        <v>26</v>
      </c>
      <c r="D8" s="9">
        <v>1488.55</v>
      </c>
      <c r="E8" s="9">
        <v>583.47</v>
      </c>
      <c r="F8" s="9">
        <v>433.99</v>
      </c>
      <c r="G8" s="24">
        <f t="shared" si="0"/>
        <v>2506.0100000000002</v>
      </c>
      <c r="H8" s="25">
        <f t="shared" si="1"/>
        <v>375.9015</v>
      </c>
      <c r="I8" s="24">
        <f t="shared" si="2"/>
        <v>2130.1085000000003</v>
      </c>
      <c r="J8" s="27">
        <f t="shared" si="3"/>
        <v>0</v>
      </c>
    </row>
    <row r="9" spans="1:10" s="1" customFormat="1" ht="12.75" customHeight="1" thickTop="1" thickBot="1" x14ac:dyDescent="0.25">
      <c r="A9" s="7">
        <v>36526</v>
      </c>
      <c r="B9" s="8" t="s">
        <v>9</v>
      </c>
      <c r="C9" s="8" t="s">
        <v>37</v>
      </c>
      <c r="D9" s="9">
        <v>0</v>
      </c>
      <c r="E9" s="9">
        <v>1643.89</v>
      </c>
      <c r="F9" s="9">
        <v>886.87</v>
      </c>
      <c r="G9" s="24">
        <f t="shared" si="0"/>
        <v>2530.7600000000002</v>
      </c>
      <c r="H9" s="25">
        <f t="shared" si="1"/>
        <v>379.61400000000003</v>
      </c>
      <c r="I9" s="24">
        <f t="shared" si="2"/>
        <v>2151.1460000000002</v>
      </c>
      <c r="J9" s="27">
        <f t="shared" si="3"/>
        <v>0</v>
      </c>
    </row>
    <row r="10" spans="1:10" s="1" customFormat="1" ht="12.75" customHeight="1" thickTop="1" thickBot="1" x14ac:dyDescent="0.25">
      <c r="A10" s="7">
        <v>36526</v>
      </c>
      <c r="B10" s="8" t="s">
        <v>9</v>
      </c>
      <c r="C10" s="10" t="s">
        <v>28</v>
      </c>
      <c r="D10" s="9">
        <v>342.95</v>
      </c>
      <c r="E10" s="9">
        <v>786.57</v>
      </c>
      <c r="F10" s="9">
        <v>1455.88</v>
      </c>
      <c r="G10" s="24">
        <f t="shared" si="0"/>
        <v>2585.4</v>
      </c>
      <c r="H10" s="25">
        <f t="shared" si="1"/>
        <v>387.81</v>
      </c>
      <c r="I10" s="24">
        <f t="shared" si="2"/>
        <v>2197.59</v>
      </c>
      <c r="J10" s="27">
        <f t="shared" si="3"/>
        <v>0</v>
      </c>
    </row>
    <row r="11" spans="1:10" s="1" customFormat="1" ht="12.75" customHeight="1" thickTop="1" thickBot="1" x14ac:dyDescent="0.25">
      <c r="A11" s="7">
        <v>36557</v>
      </c>
      <c r="B11" s="8" t="s">
        <v>13</v>
      </c>
      <c r="C11" s="8" t="s">
        <v>38</v>
      </c>
      <c r="D11" s="9">
        <v>342.95</v>
      </c>
      <c r="E11" s="9">
        <v>786.57</v>
      </c>
      <c r="F11" s="9">
        <v>1455.88</v>
      </c>
      <c r="G11" s="24">
        <f t="shared" si="0"/>
        <v>2585.4</v>
      </c>
      <c r="H11" s="25">
        <f t="shared" si="1"/>
        <v>387.81</v>
      </c>
      <c r="I11" s="24">
        <f t="shared" si="2"/>
        <v>2197.59</v>
      </c>
      <c r="J11" s="27">
        <f t="shared" si="3"/>
        <v>0</v>
      </c>
    </row>
    <row r="12" spans="1:10" s="1" customFormat="1" ht="12.75" customHeight="1" thickTop="1" thickBot="1" x14ac:dyDescent="0.25">
      <c r="A12" s="7">
        <v>36617</v>
      </c>
      <c r="B12" s="8" t="s">
        <v>9</v>
      </c>
      <c r="C12" s="8" t="s">
        <v>20</v>
      </c>
      <c r="D12" s="9">
        <v>1057.8800000000001</v>
      </c>
      <c r="E12" s="9">
        <v>0</v>
      </c>
      <c r="F12" s="9">
        <v>1643.89</v>
      </c>
      <c r="G12" s="24">
        <f t="shared" si="0"/>
        <v>2701.7700000000004</v>
      </c>
      <c r="H12" s="25">
        <f t="shared" si="1"/>
        <v>405.26550000000003</v>
      </c>
      <c r="I12" s="24">
        <f t="shared" si="2"/>
        <v>2296.5045000000005</v>
      </c>
      <c r="J12" s="27">
        <f t="shared" si="3"/>
        <v>0</v>
      </c>
    </row>
    <row r="13" spans="1:10" s="1" customFormat="1" ht="12.75" customHeight="1" thickTop="1" thickBot="1" x14ac:dyDescent="0.25">
      <c r="A13" s="7">
        <v>36586</v>
      </c>
      <c r="B13" s="8" t="s">
        <v>9</v>
      </c>
      <c r="C13" s="8" t="s">
        <v>15</v>
      </c>
      <c r="D13" s="9">
        <v>498.25</v>
      </c>
      <c r="E13" s="9">
        <v>1632.89</v>
      </c>
      <c r="F13" s="9">
        <v>687.84</v>
      </c>
      <c r="G13" s="24">
        <f t="shared" si="0"/>
        <v>2818.9800000000005</v>
      </c>
      <c r="H13" s="25">
        <f t="shared" si="1"/>
        <v>422.84700000000004</v>
      </c>
      <c r="I13" s="24">
        <f t="shared" si="2"/>
        <v>2396.1330000000003</v>
      </c>
      <c r="J13" s="27">
        <f t="shared" si="3"/>
        <v>0</v>
      </c>
    </row>
    <row r="14" spans="1:10" s="1" customFormat="1" ht="12.75" customHeight="1" thickTop="1" thickBot="1" x14ac:dyDescent="0.25">
      <c r="A14" s="7">
        <v>36586</v>
      </c>
      <c r="B14" s="8" t="s">
        <v>9</v>
      </c>
      <c r="C14" s="8" t="s">
        <v>22</v>
      </c>
      <c r="D14" s="9">
        <v>783.54</v>
      </c>
      <c r="E14" s="9">
        <v>348.98</v>
      </c>
      <c r="F14" s="9">
        <v>1688.25</v>
      </c>
      <c r="G14" s="24">
        <f t="shared" si="0"/>
        <v>2820.77</v>
      </c>
      <c r="H14" s="25">
        <f t="shared" si="1"/>
        <v>423.1155</v>
      </c>
      <c r="I14" s="24">
        <f t="shared" si="2"/>
        <v>2397.6545000000001</v>
      </c>
      <c r="J14" s="27">
        <f t="shared" si="3"/>
        <v>0</v>
      </c>
    </row>
    <row r="15" spans="1:10" s="1" customFormat="1" ht="12.75" customHeight="1" thickTop="1" thickBot="1" x14ac:dyDescent="0.25">
      <c r="A15" s="7">
        <v>36526</v>
      </c>
      <c r="B15" s="8" t="s">
        <v>13</v>
      </c>
      <c r="C15" s="8" t="s">
        <v>17</v>
      </c>
      <c r="D15" s="9">
        <v>487.25</v>
      </c>
      <c r="E15" s="9">
        <v>645.89</v>
      </c>
      <c r="F15" s="9">
        <v>1687.84</v>
      </c>
      <c r="G15" s="24">
        <f t="shared" si="0"/>
        <v>2820.9799999999996</v>
      </c>
      <c r="H15" s="25">
        <f t="shared" si="1"/>
        <v>423.14699999999993</v>
      </c>
      <c r="I15" s="24">
        <f t="shared" si="2"/>
        <v>2397.8329999999996</v>
      </c>
      <c r="J15" s="27">
        <f t="shared" si="3"/>
        <v>0</v>
      </c>
    </row>
    <row r="16" spans="1:10" s="1" customFormat="1" ht="12.75" customHeight="1" thickTop="1" thickBot="1" x14ac:dyDescent="0.25">
      <c r="A16" s="7">
        <v>36557</v>
      </c>
      <c r="B16" s="8" t="s">
        <v>9</v>
      </c>
      <c r="C16" s="8" t="s">
        <v>20</v>
      </c>
      <c r="D16" s="9">
        <v>485.25</v>
      </c>
      <c r="E16" s="9">
        <v>1151.23</v>
      </c>
      <c r="F16" s="9">
        <v>1196.55</v>
      </c>
      <c r="G16" s="24">
        <f t="shared" si="0"/>
        <v>2833.0299999999997</v>
      </c>
      <c r="H16" s="25">
        <f t="shared" si="1"/>
        <v>424.95449999999994</v>
      </c>
      <c r="I16" s="24">
        <f t="shared" si="2"/>
        <v>2408.0754999999999</v>
      </c>
      <c r="J16" s="27">
        <f t="shared" si="3"/>
        <v>0</v>
      </c>
    </row>
    <row r="17" spans="1:10" s="1" customFormat="1" ht="12.75" customHeight="1" thickTop="1" thickBot="1" x14ac:dyDescent="0.25">
      <c r="A17" s="7">
        <v>36617</v>
      </c>
      <c r="B17" s="8" t="s">
        <v>9</v>
      </c>
      <c r="C17" s="8" t="s">
        <v>10</v>
      </c>
      <c r="D17" s="9">
        <v>789.05</v>
      </c>
      <c r="E17" s="9">
        <v>1632.89</v>
      </c>
      <c r="F17" s="9">
        <v>486.32</v>
      </c>
      <c r="G17" s="24">
        <f t="shared" si="0"/>
        <v>2908.26</v>
      </c>
      <c r="H17" s="25">
        <f t="shared" si="1"/>
        <v>436.23900000000003</v>
      </c>
      <c r="I17" s="24">
        <f t="shared" si="2"/>
        <v>2472.0210000000002</v>
      </c>
      <c r="J17" s="27">
        <f t="shared" si="3"/>
        <v>0</v>
      </c>
    </row>
    <row r="18" spans="1:10" s="1" customFormat="1" ht="12.75" customHeight="1" thickTop="1" thickBot="1" x14ac:dyDescent="0.25">
      <c r="A18" s="7">
        <v>36557</v>
      </c>
      <c r="B18" s="8" t="s">
        <v>13</v>
      </c>
      <c r="C18" s="8" t="s">
        <v>16</v>
      </c>
      <c r="D18" s="9">
        <v>397.18</v>
      </c>
      <c r="E18" s="9">
        <v>1643.89</v>
      </c>
      <c r="F18" s="9">
        <v>886.87</v>
      </c>
      <c r="G18" s="24">
        <f t="shared" si="0"/>
        <v>2927.94</v>
      </c>
      <c r="H18" s="25">
        <f t="shared" si="1"/>
        <v>439.19099999999997</v>
      </c>
      <c r="I18" s="24">
        <f t="shared" si="2"/>
        <v>2488.7490000000003</v>
      </c>
      <c r="J18" s="27">
        <f t="shared" si="3"/>
        <v>0</v>
      </c>
    </row>
    <row r="19" spans="1:10" s="1" customFormat="1" ht="12.75" customHeight="1" thickTop="1" thickBot="1" x14ac:dyDescent="0.25">
      <c r="A19" s="7">
        <v>36526</v>
      </c>
      <c r="B19" s="8" t="s">
        <v>9</v>
      </c>
      <c r="C19" s="10" t="s">
        <v>34</v>
      </c>
      <c r="D19" s="9">
        <v>398.98</v>
      </c>
      <c r="E19" s="9">
        <v>485.25</v>
      </c>
      <c r="F19" s="9">
        <v>2156.5500000000002</v>
      </c>
      <c r="G19" s="24">
        <f t="shared" si="0"/>
        <v>3040.78</v>
      </c>
      <c r="H19" s="25">
        <f t="shared" si="1"/>
        <v>547.34040000000005</v>
      </c>
      <c r="I19" s="24">
        <f t="shared" si="2"/>
        <v>2493.4396000000002</v>
      </c>
      <c r="J19" s="27">
        <f t="shared" si="3"/>
        <v>0</v>
      </c>
    </row>
    <row r="20" spans="1:10" s="1" customFormat="1" ht="12.75" customHeight="1" thickTop="1" thickBot="1" x14ac:dyDescent="0.25">
      <c r="A20" s="7">
        <v>36526</v>
      </c>
      <c r="B20" s="8" t="s">
        <v>13</v>
      </c>
      <c r="C20" s="8" t="s">
        <v>18</v>
      </c>
      <c r="D20" s="9">
        <v>1487.55</v>
      </c>
      <c r="E20" s="9">
        <v>786.58</v>
      </c>
      <c r="F20" s="9">
        <v>805.59</v>
      </c>
      <c r="G20" s="24">
        <f t="shared" si="0"/>
        <v>3079.7200000000003</v>
      </c>
      <c r="H20" s="25">
        <f t="shared" si="1"/>
        <v>554.34960000000001</v>
      </c>
      <c r="I20" s="24">
        <f t="shared" si="2"/>
        <v>2525.3704000000002</v>
      </c>
      <c r="J20" s="27">
        <f t="shared" si="3"/>
        <v>0</v>
      </c>
    </row>
    <row r="21" spans="1:10" s="1" customFormat="1" ht="12.75" customHeight="1" thickTop="1" thickBot="1" x14ac:dyDescent="0.25">
      <c r="A21" s="7">
        <v>36586</v>
      </c>
      <c r="B21" s="8" t="s">
        <v>9</v>
      </c>
      <c r="C21" s="8" t="s">
        <v>20</v>
      </c>
      <c r="D21" s="9">
        <v>1643.89</v>
      </c>
      <c r="E21" s="9">
        <v>0</v>
      </c>
      <c r="F21" s="9">
        <v>1457.88</v>
      </c>
      <c r="G21" s="24">
        <f t="shared" si="0"/>
        <v>3101.7700000000004</v>
      </c>
      <c r="H21" s="25">
        <f t="shared" si="1"/>
        <v>558.31860000000006</v>
      </c>
      <c r="I21" s="24">
        <f t="shared" si="2"/>
        <v>2543.4514000000004</v>
      </c>
      <c r="J21" s="27">
        <f t="shared" si="3"/>
        <v>0</v>
      </c>
    </row>
    <row r="22" spans="1:10" s="1" customFormat="1" ht="12.75" customHeight="1" thickTop="1" thickBot="1" x14ac:dyDescent="0.25">
      <c r="A22" s="7">
        <v>36526</v>
      </c>
      <c r="B22" s="8" t="s">
        <v>13</v>
      </c>
      <c r="C22" s="8" t="s">
        <v>35</v>
      </c>
      <c r="D22" s="9">
        <v>1643.89</v>
      </c>
      <c r="E22" s="9">
        <v>0</v>
      </c>
      <c r="F22" s="9">
        <v>1457.88</v>
      </c>
      <c r="G22" s="24">
        <f t="shared" si="0"/>
        <v>3101.7700000000004</v>
      </c>
      <c r="H22" s="25">
        <f t="shared" si="1"/>
        <v>558.31860000000006</v>
      </c>
      <c r="I22" s="24">
        <f t="shared" si="2"/>
        <v>2543.4514000000004</v>
      </c>
      <c r="J22" s="27">
        <f t="shared" si="3"/>
        <v>0</v>
      </c>
    </row>
    <row r="23" spans="1:10" s="1" customFormat="1" ht="12.75" customHeight="1" thickTop="1" thickBot="1" x14ac:dyDescent="0.25">
      <c r="A23" s="7">
        <v>36557</v>
      </c>
      <c r="B23" s="8" t="s">
        <v>13</v>
      </c>
      <c r="C23" s="10" t="s">
        <v>27</v>
      </c>
      <c r="D23" s="9">
        <v>865.12</v>
      </c>
      <c r="E23" s="9">
        <v>657.99</v>
      </c>
      <c r="F23" s="9">
        <v>1723.55</v>
      </c>
      <c r="G23" s="24">
        <f t="shared" si="0"/>
        <v>3246.66</v>
      </c>
      <c r="H23" s="25">
        <f t="shared" si="1"/>
        <v>584.39879999999994</v>
      </c>
      <c r="I23" s="24">
        <f t="shared" si="2"/>
        <v>2662.2611999999999</v>
      </c>
      <c r="J23" s="27">
        <f t="shared" si="3"/>
        <v>0</v>
      </c>
    </row>
    <row r="24" spans="1:10" s="1" customFormat="1" ht="12.75" customHeight="1" thickTop="1" thickBot="1" x14ac:dyDescent="0.25">
      <c r="A24" s="7">
        <v>36557</v>
      </c>
      <c r="B24" s="8" t="s">
        <v>9</v>
      </c>
      <c r="C24" s="8" t="s">
        <v>15</v>
      </c>
      <c r="D24" s="9">
        <v>1487.55</v>
      </c>
      <c r="E24" s="9">
        <v>786.58</v>
      </c>
      <c r="F24" s="9">
        <v>1105.5899999999999</v>
      </c>
      <c r="G24" s="24">
        <f t="shared" si="0"/>
        <v>3379.7200000000003</v>
      </c>
      <c r="H24" s="25">
        <f t="shared" si="1"/>
        <v>608.34960000000001</v>
      </c>
      <c r="I24" s="24">
        <f t="shared" si="2"/>
        <v>2771.3704000000002</v>
      </c>
      <c r="J24" s="27">
        <f t="shared" si="3"/>
        <v>0</v>
      </c>
    </row>
    <row r="25" spans="1:10" s="1" customFormat="1" ht="12.75" customHeight="1" thickTop="1" thickBot="1" x14ac:dyDescent="0.25">
      <c r="A25" s="7">
        <v>36586</v>
      </c>
      <c r="B25" s="8" t="s">
        <v>13</v>
      </c>
      <c r="C25" s="8" t="s">
        <v>16</v>
      </c>
      <c r="D25" s="9">
        <v>1487.55</v>
      </c>
      <c r="E25" s="9">
        <v>786.58</v>
      </c>
      <c r="F25" s="9">
        <v>1105.5899999999999</v>
      </c>
      <c r="G25" s="24">
        <f t="shared" si="0"/>
        <v>3379.7200000000003</v>
      </c>
      <c r="H25" s="25">
        <f t="shared" si="1"/>
        <v>608.34960000000001</v>
      </c>
      <c r="I25" s="24">
        <f t="shared" si="2"/>
        <v>2771.3704000000002</v>
      </c>
      <c r="J25" s="27">
        <f t="shared" si="3"/>
        <v>0</v>
      </c>
    </row>
    <row r="26" spans="1:10" s="1" customFormat="1" ht="12.75" customHeight="1" thickTop="1" thickBot="1" x14ac:dyDescent="0.25">
      <c r="A26" s="7">
        <v>36526</v>
      </c>
      <c r="B26" s="8" t="s">
        <v>13</v>
      </c>
      <c r="C26" s="10" t="s">
        <v>27</v>
      </c>
      <c r="D26" s="9">
        <v>783.54</v>
      </c>
      <c r="E26" s="9">
        <v>345.25</v>
      </c>
      <c r="F26" s="9">
        <v>2447.8000000000002</v>
      </c>
      <c r="G26" s="24">
        <f t="shared" si="0"/>
        <v>3576.59</v>
      </c>
      <c r="H26" s="25">
        <f t="shared" si="1"/>
        <v>643.78620000000001</v>
      </c>
      <c r="I26" s="24">
        <f t="shared" si="2"/>
        <v>2932.8038000000001</v>
      </c>
      <c r="J26" s="27">
        <f t="shared" si="3"/>
        <v>0</v>
      </c>
    </row>
    <row r="27" spans="1:10" ht="12.75" customHeight="1" thickTop="1" thickBot="1" x14ac:dyDescent="0.25">
      <c r="A27" s="7">
        <v>36526</v>
      </c>
      <c r="B27" s="8" t="s">
        <v>9</v>
      </c>
      <c r="C27" s="8" t="s">
        <v>20</v>
      </c>
      <c r="D27" s="9">
        <v>2156.5500000000002</v>
      </c>
      <c r="E27" s="9">
        <v>0</v>
      </c>
      <c r="F27" s="9">
        <v>1444.56</v>
      </c>
      <c r="G27" s="24">
        <f t="shared" si="0"/>
        <v>3601.11</v>
      </c>
      <c r="H27" s="25">
        <f t="shared" si="1"/>
        <v>648.19979999999998</v>
      </c>
      <c r="I27" s="24">
        <f t="shared" si="2"/>
        <v>2952.9102000000003</v>
      </c>
      <c r="J27" s="27">
        <f t="shared" si="3"/>
        <v>0</v>
      </c>
    </row>
    <row r="28" spans="1:10" ht="12.75" customHeight="1" thickTop="1" thickBot="1" x14ac:dyDescent="0.25">
      <c r="A28" s="7">
        <v>36557</v>
      </c>
      <c r="B28" s="8" t="s">
        <v>9</v>
      </c>
      <c r="C28" s="8" t="s">
        <v>40</v>
      </c>
      <c r="D28" s="9">
        <v>2156.5500000000002</v>
      </c>
      <c r="E28" s="9">
        <v>0</v>
      </c>
      <c r="F28" s="9">
        <v>1444.56</v>
      </c>
      <c r="G28" s="24">
        <f t="shared" si="0"/>
        <v>3601.11</v>
      </c>
      <c r="H28" s="25">
        <f t="shared" si="1"/>
        <v>648.19979999999998</v>
      </c>
      <c r="I28" s="24">
        <f t="shared" si="2"/>
        <v>2952.9102000000003</v>
      </c>
      <c r="J28" s="27">
        <f t="shared" si="3"/>
        <v>0</v>
      </c>
    </row>
    <row r="29" spans="1:10" ht="12.75" customHeight="1" thickTop="1" thickBot="1" x14ac:dyDescent="0.25">
      <c r="A29" s="7">
        <v>36586</v>
      </c>
      <c r="B29" s="8" t="s">
        <v>11</v>
      </c>
      <c r="C29" s="8" t="s">
        <v>25</v>
      </c>
      <c r="D29" s="9">
        <v>0</v>
      </c>
      <c r="E29" s="9">
        <v>783.54</v>
      </c>
      <c r="F29" s="9">
        <v>3248.58</v>
      </c>
      <c r="G29" s="24">
        <f t="shared" si="0"/>
        <v>4032.12</v>
      </c>
      <c r="H29" s="25">
        <f t="shared" si="1"/>
        <v>725.78159999999991</v>
      </c>
      <c r="I29" s="24">
        <f t="shared" si="2"/>
        <v>3306.3384000000001</v>
      </c>
      <c r="J29" s="27">
        <f t="shared" si="3"/>
        <v>0</v>
      </c>
    </row>
    <row r="30" spans="1:10" ht="12.75" customHeight="1" thickTop="1" thickBot="1" x14ac:dyDescent="0.25">
      <c r="A30" s="7">
        <v>36526</v>
      </c>
      <c r="B30" s="8" t="s">
        <v>9</v>
      </c>
      <c r="C30" s="8" t="s">
        <v>10</v>
      </c>
      <c r="D30" s="9">
        <v>2265.12</v>
      </c>
      <c r="E30" s="9">
        <v>657.99</v>
      </c>
      <c r="F30" s="9">
        <v>1723.55</v>
      </c>
      <c r="G30" s="24">
        <f t="shared" si="0"/>
        <v>4646.66</v>
      </c>
      <c r="H30" s="25">
        <f t="shared" si="1"/>
        <v>836.39879999999994</v>
      </c>
      <c r="I30" s="24">
        <f t="shared" si="2"/>
        <v>3810.2611999999999</v>
      </c>
      <c r="J30" s="27">
        <f t="shared" si="3"/>
        <v>0</v>
      </c>
    </row>
    <row r="31" spans="1:10" ht="12.75" customHeight="1" thickTop="1" thickBot="1" x14ac:dyDescent="0.25">
      <c r="A31" s="11">
        <v>36586</v>
      </c>
      <c r="B31" s="12" t="s">
        <v>11</v>
      </c>
      <c r="C31" s="12" t="s">
        <v>32</v>
      </c>
      <c r="D31" s="13">
        <v>487.25</v>
      </c>
      <c r="E31" s="13">
        <v>1645.89</v>
      </c>
      <c r="F31" s="13">
        <v>2687.84</v>
      </c>
      <c r="G31" s="24">
        <f t="shared" si="0"/>
        <v>4820.9800000000005</v>
      </c>
      <c r="H31" s="25">
        <f t="shared" si="1"/>
        <v>867.77640000000008</v>
      </c>
      <c r="I31" s="24">
        <f t="shared" si="2"/>
        <v>3953.2036000000003</v>
      </c>
      <c r="J31" s="27">
        <f t="shared" si="3"/>
        <v>0</v>
      </c>
    </row>
    <row r="32" spans="1:10" ht="13.5" thickTop="1" x14ac:dyDescent="0.2"/>
  </sheetData>
  <conditionalFormatting sqref="I4:I27">
    <cfRule type="cellIs" dxfId="5" priority="3" operator="greaterThan">
      <formula>"$1.976,60"</formula>
    </cfRule>
  </conditionalFormatting>
  <conditionalFormatting sqref="I3:I31">
    <cfRule type="cellIs" dxfId="4" priority="2" operator="greaterThan">
      <formula>"$1.976,60"</formula>
    </cfRule>
  </conditionalFormatting>
  <conditionalFormatting sqref="I1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2" sqref="A2:J10"/>
    </sheetView>
  </sheetViews>
  <sheetFormatPr defaultRowHeight="12.75" x14ac:dyDescent="0.2"/>
  <cols>
    <col min="1" max="9" width="18.28515625" customWidth="1"/>
  </cols>
  <sheetData>
    <row r="1" spans="1:10" ht="13.5" thickBot="1" x14ac:dyDescent="0.25">
      <c r="A1" t="s">
        <v>48</v>
      </c>
    </row>
    <row r="2" spans="1:10" ht="48.75" customHeight="1" thickTop="1" thickBot="1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51</v>
      </c>
    </row>
    <row r="3" spans="1:10" ht="48.75" customHeight="1" thickTop="1" thickBot="1" x14ac:dyDescent="0.25">
      <c r="A3" s="21">
        <v>36617</v>
      </c>
      <c r="B3" s="22" t="s">
        <v>9</v>
      </c>
      <c r="C3" s="22" t="s">
        <v>33</v>
      </c>
      <c r="D3" s="23">
        <v>0</v>
      </c>
      <c r="E3" s="23">
        <v>0</v>
      </c>
      <c r="F3" s="23">
        <v>0</v>
      </c>
      <c r="G3" s="24">
        <f t="shared" ref="G3:G10" si="0">SUM(D3:F3)</f>
        <v>0</v>
      </c>
      <c r="H3" s="25">
        <f t="shared" ref="H3:H10" si="1">IF(G3&gt;3000,G3*0.18,G3*0.15)</f>
        <v>0</v>
      </c>
      <c r="I3" s="24">
        <f t="shared" ref="I3:I10" si="2">G3-H3</f>
        <v>0</v>
      </c>
      <c r="J3" s="27">
        <f t="shared" ref="J3:J10" si="3">I3*$L$2</f>
        <v>0</v>
      </c>
    </row>
    <row r="4" spans="1:10" ht="48.75" customHeight="1" thickTop="1" thickBot="1" x14ac:dyDescent="0.25">
      <c r="A4" s="7">
        <v>36586</v>
      </c>
      <c r="B4" s="8" t="s">
        <v>13</v>
      </c>
      <c r="C4" s="8" t="s">
        <v>24</v>
      </c>
      <c r="D4" s="9">
        <v>0</v>
      </c>
      <c r="E4" s="9">
        <v>0</v>
      </c>
      <c r="F4" s="9">
        <v>0</v>
      </c>
      <c r="G4" s="24">
        <f t="shared" si="0"/>
        <v>0</v>
      </c>
      <c r="H4" s="25">
        <f t="shared" si="1"/>
        <v>0</v>
      </c>
      <c r="I4" s="24">
        <f t="shared" si="2"/>
        <v>0</v>
      </c>
      <c r="J4" s="27">
        <f t="shared" si="3"/>
        <v>0</v>
      </c>
    </row>
    <row r="5" spans="1:10" ht="48.75" customHeight="1" thickTop="1" thickBot="1" x14ac:dyDescent="0.25">
      <c r="A5" s="7">
        <v>36557</v>
      </c>
      <c r="B5" s="8" t="s">
        <v>13</v>
      </c>
      <c r="C5" s="8" t="s">
        <v>30</v>
      </c>
      <c r="D5" s="9">
        <v>0</v>
      </c>
      <c r="E5" s="9">
        <v>0</v>
      </c>
      <c r="F5" s="9">
        <v>0</v>
      </c>
      <c r="G5" s="24">
        <f t="shared" si="0"/>
        <v>0</v>
      </c>
      <c r="H5" s="25">
        <f t="shared" si="1"/>
        <v>0</v>
      </c>
      <c r="I5" s="24">
        <f t="shared" si="2"/>
        <v>0</v>
      </c>
      <c r="J5" s="27">
        <f t="shared" si="3"/>
        <v>0</v>
      </c>
    </row>
    <row r="6" spans="1:10" ht="48.75" customHeight="1" thickTop="1" thickBot="1" x14ac:dyDescent="0.25">
      <c r="A6" s="7">
        <v>36586</v>
      </c>
      <c r="B6" s="8" t="s">
        <v>13</v>
      </c>
      <c r="C6" s="8" t="s">
        <v>30</v>
      </c>
      <c r="D6" s="9">
        <v>0</v>
      </c>
      <c r="E6" s="9">
        <v>0</v>
      </c>
      <c r="F6" s="9">
        <v>0</v>
      </c>
      <c r="G6" s="24">
        <f t="shared" si="0"/>
        <v>0</v>
      </c>
      <c r="H6" s="25">
        <f t="shared" si="1"/>
        <v>0</v>
      </c>
      <c r="I6" s="24">
        <f t="shared" si="2"/>
        <v>0</v>
      </c>
      <c r="J6" s="27">
        <f t="shared" si="3"/>
        <v>0</v>
      </c>
    </row>
    <row r="7" spans="1:10" ht="48.75" customHeight="1" thickTop="1" thickBot="1" x14ac:dyDescent="0.25">
      <c r="A7" s="7">
        <v>36586</v>
      </c>
      <c r="B7" s="8" t="s">
        <v>13</v>
      </c>
      <c r="C7" s="8" t="s">
        <v>41</v>
      </c>
      <c r="D7" s="9">
        <v>0</v>
      </c>
      <c r="E7" s="9">
        <v>0</v>
      </c>
      <c r="F7" s="9">
        <v>0</v>
      </c>
      <c r="G7" s="24">
        <f t="shared" si="0"/>
        <v>0</v>
      </c>
      <c r="H7" s="25">
        <f t="shared" si="1"/>
        <v>0</v>
      </c>
      <c r="I7" s="24">
        <f t="shared" si="2"/>
        <v>0</v>
      </c>
      <c r="J7" s="27">
        <f t="shared" si="3"/>
        <v>0</v>
      </c>
    </row>
    <row r="8" spans="1:10" ht="48.75" customHeight="1" thickTop="1" thickBot="1" x14ac:dyDescent="0.25">
      <c r="A8" s="7">
        <v>36586</v>
      </c>
      <c r="B8" s="8" t="s">
        <v>11</v>
      </c>
      <c r="C8" s="8" t="s">
        <v>12</v>
      </c>
      <c r="D8" s="9">
        <v>0</v>
      </c>
      <c r="E8" s="9">
        <v>0</v>
      </c>
      <c r="F8" s="9">
        <v>0</v>
      </c>
      <c r="G8" s="24">
        <f t="shared" si="0"/>
        <v>0</v>
      </c>
      <c r="H8" s="25">
        <f t="shared" si="1"/>
        <v>0</v>
      </c>
      <c r="I8" s="24">
        <f t="shared" si="2"/>
        <v>0</v>
      </c>
      <c r="J8" s="27">
        <f t="shared" si="3"/>
        <v>0</v>
      </c>
    </row>
    <row r="9" spans="1:10" ht="48.75" customHeight="1" thickTop="1" thickBot="1" x14ac:dyDescent="0.25">
      <c r="A9" s="7">
        <v>36557</v>
      </c>
      <c r="B9" s="8" t="s">
        <v>11</v>
      </c>
      <c r="C9" s="8" t="s">
        <v>29</v>
      </c>
      <c r="D9" s="9">
        <v>0</v>
      </c>
      <c r="E9" s="9">
        <v>0</v>
      </c>
      <c r="F9" s="9">
        <v>0</v>
      </c>
      <c r="G9" s="24">
        <f t="shared" si="0"/>
        <v>0</v>
      </c>
      <c r="H9" s="25">
        <f t="shared" si="1"/>
        <v>0</v>
      </c>
      <c r="I9" s="24">
        <f t="shared" si="2"/>
        <v>0</v>
      </c>
      <c r="J9" s="27">
        <f t="shared" si="3"/>
        <v>0</v>
      </c>
    </row>
    <row r="10" spans="1:10" ht="48.75" customHeight="1" thickTop="1" x14ac:dyDescent="0.2">
      <c r="A10" s="7">
        <v>36586</v>
      </c>
      <c r="B10" s="8" t="s">
        <v>11</v>
      </c>
      <c r="C10" s="8" t="s">
        <v>29</v>
      </c>
      <c r="D10" s="9">
        <v>0</v>
      </c>
      <c r="E10" s="9">
        <v>0</v>
      </c>
      <c r="F10" s="9">
        <v>0</v>
      </c>
      <c r="G10" s="24">
        <f t="shared" si="0"/>
        <v>0</v>
      </c>
      <c r="H10" s="25">
        <f t="shared" si="1"/>
        <v>0</v>
      </c>
      <c r="I10" s="24">
        <f t="shared" si="2"/>
        <v>0</v>
      </c>
      <c r="J10" s="27">
        <f t="shared" si="3"/>
        <v>0</v>
      </c>
    </row>
  </sheetData>
  <conditionalFormatting sqref="I3:I10">
    <cfRule type="cellIs" dxfId="3" priority="2" operator="greaterThan">
      <formula>"$1.976,60"</formula>
    </cfRule>
  </conditionalFormatting>
  <conditionalFormatting sqref="I3:I10">
    <cfRule type="cellIs" dxfId="2" priority="1" operator="greaterThan">
      <formula>"$1.976,60"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2" sqref="A2:J2"/>
    </sheetView>
  </sheetViews>
  <sheetFormatPr defaultRowHeight="12.75" x14ac:dyDescent="0.2"/>
  <cols>
    <col min="1" max="9" width="14.85546875" customWidth="1"/>
  </cols>
  <sheetData>
    <row r="1" spans="1:10" ht="17.25" customHeight="1" thickBot="1" x14ac:dyDescent="0.25">
      <c r="A1" t="s">
        <v>49</v>
      </c>
    </row>
    <row r="2" spans="1:10" ht="46.5" customHeight="1" thickTop="1" thickBot="1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51</v>
      </c>
    </row>
    <row r="3" spans="1:10" ht="30.75" customHeight="1" thickTop="1" thickBot="1" x14ac:dyDescent="0.25">
      <c r="A3" s="7">
        <v>36586</v>
      </c>
      <c r="B3" s="8" t="s">
        <v>9</v>
      </c>
      <c r="C3" s="8" t="s">
        <v>37</v>
      </c>
      <c r="D3" s="9">
        <v>0</v>
      </c>
      <c r="E3" s="9">
        <v>0</v>
      </c>
      <c r="F3" s="9">
        <v>687.84</v>
      </c>
      <c r="G3" s="24">
        <f>SUM(D3:F3)</f>
        <v>687.84</v>
      </c>
      <c r="H3" s="25">
        <f>IF(G3&gt;3000,G3*0.18,G3*0.15)</f>
        <v>103.176</v>
      </c>
      <c r="I3" s="24">
        <f>G3-H3</f>
        <v>584.66399999999999</v>
      </c>
      <c r="J3" s="27">
        <f>I3*$L$3</f>
        <v>0</v>
      </c>
    </row>
    <row r="4" spans="1:10" ht="30.75" customHeight="1" thickTop="1" thickBot="1" x14ac:dyDescent="0.25">
      <c r="A4" s="7">
        <v>36617</v>
      </c>
      <c r="B4" s="8" t="s">
        <v>9</v>
      </c>
      <c r="C4" s="8" t="s">
        <v>37</v>
      </c>
      <c r="D4" s="9">
        <v>687.84</v>
      </c>
      <c r="E4" s="9">
        <v>0</v>
      </c>
      <c r="F4" s="9">
        <v>0</v>
      </c>
      <c r="G4" s="24">
        <f>SUM(D4:F4)</f>
        <v>687.84</v>
      </c>
      <c r="H4" s="25">
        <f>IF(G4&gt;3000,G4*0.18,G4*0.15)</f>
        <v>103.176</v>
      </c>
      <c r="I4" s="24">
        <f>G4-H4</f>
        <v>584.66399999999999</v>
      </c>
      <c r="J4" s="27">
        <f>I4*$L$3</f>
        <v>0</v>
      </c>
    </row>
    <row r="5" spans="1:10" ht="30.75" customHeight="1" thickTop="1" thickBot="1" x14ac:dyDescent="0.25">
      <c r="A5" s="7">
        <v>36557</v>
      </c>
      <c r="B5" s="8" t="s">
        <v>9</v>
      </c>
      <c r="C5" s="8" t="s">
        <v>37</v>
      </c>
      <c r="D5" s="9">
        <v>0</v>
      </c>
      <c r="E5" s="9">
        <v>345.25</v>
      </c>
      <c r="F5" s="9">
        <v>947.8</v>
      </c>
      <c r="G5" s="24">
        <f>SUM(D5:F5)</f>
        <v>1293.05</v>
      </c>
      <c r="H5" s="25">
        <f>IF(G5&gt;3000,G5*0.18,G5*0.15)</f>
        <v>193.95749999999998</v>
      </c>
      <c r="I5" s="24">
        <f>G5-H5</f>
        <v>1099.0925</v>
      </c>
      <c r="J5" s="27">
        <f>I5*$L$3</f>
        <v>0</v>
      </c>
    </row>
    <row r="6" spans="1:10" ht="30.75" customHeight="1" thickTop="1" x14ac:dyDescent="0.2">
      <c r="A6" s="7">
        <v>36526</v>
      </c>
      <c r="B6" s="8" t="s">
        <v>9</v>
      </c>
      <c r="C6" s="8" t="s">
        <v>37</v>
      </c>
      <c r="D6" s="9">
        <v>0</v>
      </c>
      <c r="E6" s="9">
        <v>1643.89</v>
      </c>
      <c r="F6" s="9">
        <v>886.87</v>
      </c>
      <c r="G6" s="24">
        <f>SUM(D6:F6)</f>
        <v>2530.7600000000002</v>
      </c>
      <c r="H6" s="25">
        <f>IF(G6&gt;3000,G6*0.18,G6*0.15)</f>
        <v>379.61400000000003</v>
      </c>
      <c r="I6" s="24">
        <f>G6-H6</f>
        <v>2151.1460000000002</v>
      </c>
      <c r="J6" s="27">
        <f>I6*$L$3</f>
        <v>0</v>
      </c>
    </row>
  </sheetData>
  <conditionalFormatting sqref="I3:I6">
    <cfRule type="cellIs" dxfId="1" priority="2" operator="greaterThan">
      <formula>"$1.976,60"</formula>
    </cfRule>
  </conditionalFormatting>
  <conditionalFormatting sqref="I3:I6">
    <cfRule type="cellIs" dxfId="0" priority="1" operator="greaterThan">
      <formula>"$1.976,60"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BreakPreview" zoomScale="60" workbookViewId="0">
      <selection activeCell="A2" sqref="A2"/>
    </sheetView>
  </sheetViews>
  <sheetFormatPr defaultRowHeight="12.75" x14ac:dyDescent="0.2"/>
  <cols>
    <col min="1" max="1" width="148.5703125" customWidth="1"/>
  </cols>
  <sheetData>
    <row r="1" spans="1:1" ht="50.25" customHeight="1" x14ac:dyDescent="0.2">
      <c r="A1" s="28" t="s">
        <v>50</v>
      </c>
    </row>
    <row r="2" spans="1:1" ht="219.75" customHeight="1" x14ac:dyDescent="0.2">
      <c r="A2" s="29">
        <f>AVERAGE('Müşteri Geliri'!I10:I125)</f>
        <v>1320.0200353448274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Müşteri Geliri</vt:lpstr>
      <vt:lpstr>1</vt:lpstr>
      <vt:lpstr>2</vt:lpstr>
      <vt:lpstr>3</vt:lpstr>
      <vt:lpstr>4</vt:lpstr>
      <vt:lpstr>5</vt:lpstr>
      <vt:lpstr>6</vt:lpstr>
      <vt:lpstr>7</vt:lpstr>
      <vt:lpstr>8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Barış BİNGÖL</dc:creator>
  <cp:lastModifiedBy>w</cp:lastModifiedBy>
  <cp:lastPrinted>2017-01-04T19:17:17Z</cp:lastPrinted>
  <dcterms:created xsi:type="dcterms:W3CDTF">2015-12-23T20:46:54Z</dcterms:created>
  <dcterms:modified xsi:type="dcterms:W3CDTF">2017-12-07T08:45:06Z</dcterms:modified>
</cp:coreProperties>
</file>