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400" windowHeight="8520"/>
  </bookViews>
  <sheets>
    <sheet name="Müşteri Geliri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Sayfa1" sheetId="10" r:id="rId10"/>
  </sheets>
  <definedNames>
    <definedName name="_xlnm._FilterDatabase" localSheetId="0" hidden="1">'Müşteri Geliri'!$A$1:$I$125</definedName>
    <definedName name="_xlnm.Print_Titles" localSheetId="0">'Müşteri Geliri'!#REF!</definedName>
  </definedNames>
  <calcPr calcId="145621"/>
</workbook>
</file>

<file path=xl/calcChain.xml><?xml version="1.0" encoding="utf-8"?>
<calcChain xmlns="http://schemas.openxmlformats.org/spreadsheetml/2006/main">
  <c r="H12" i="3" l="1"/>
  <c r="I12" i="3" s="1"/>
  <c r="G12" i="3"/>
  <c r="G11" i="3"/>
  <c r="H11" i="3" s="1"/>
  <c r="G10" i="3"/>
  <c r="G9" i="3"/>
  <c r="H9" i="3" s="1"/>
  <c r="I9" i="3" s="1"/>
  <c r="H8" i="3"/>
  <c r="I8" i="3" s="1"/>
  <c r="G8" i="3"/>
  <c r="G7" i="3"/>
  <c r="H7" i="3" s="1"/>
  <c r="G6" i="3"/>
  <c r="G5" i="3"/>
  <c r="H5" i="3" s="1"/>
  <c r="I5" i="3" s="1"/>
  <c r="H4" i="3"/>
  <c r="I4" i="3" s="1"/>
  <c r="G4" i="3"/>
  <c r="G3" i="3"/>
  <c r="H3" i="3" l="1"/>
  <c r="I3" i="3" s="1"/>
  <c r="I7" i="3"/>
  <c r="H10" i="3"/>
  <c r="I10" i="3" s="1"/>
  <c r="I11" i="3"/>
  <c r="H6" i="3"/>
  <c r="I6" i="3" s="1"/>
  <c r="G10" i="7"/>
  <c r="G9" i="7"/>
  <c r="H9" i="7" s="1"/>
  <c r="G8" i="7"/>
  <c r="H8" i="7" s="1"/>
  <c r="G7" i="7"/>
  <c r="H7" i="7" s="1"/>
  <c r="I7" i="7" s="1"/>
  <c r="G6" i="7"/>
  <c r="G5" i="7"/>
  <c r="H5" i="7" s="1"/>
  <c r="G4" i="7"/>
  <c r="G3" i="7"/>
  <c r="H3" i="7" s="1"/>
  <c r="H26" i="6"/>
  <c r="G26" i="6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H18" i="6"/>
  <c r="I18" i="6" s="1"/>
  <c r="G18" i="6"/>
  <c r="G17" i="6"/>
  <c r="H17" i="6" s="1"/>
  <c r="I17" i="6" s="1"/>
  <c r="G16" i="6"/>
  <c r="H16" i="6" s="1"/>
  <c r="G15" i="6"/>
  <c r="H15" i="6" s="1"/>
  <c r="G14" i="6"/>
  <c r="G13" i="6"/>
  <c r="H13" i="6" s="1"/>
  <c r="I13" i="6" s="1"/>
  <c r="G12" i="6"/>
  <c r="H12" i="6" s="1"/>
  <c r="G11" i="6"/>
  <c r="H11" i="6" s="1"/>
  <c r="H10" i="6"/>
  <c r="G10" i="6"/>
  <c r="G9" i="6"/>
  <c r="H9" i="6" s="1"/>
  <c r="I9" i="6" s="1"/>
  <c r="G8" i="6"/>
  <c r="H8" i="6" s="1"/>
  <c r="G7" i="6"/>
  <c r="H7" i="6" s="1"/>
  <c r="G6" i="6"/>
  <c r="H6" i="6" s="1"/>
  <c r="G5" i="6"/>
  <c r="H5" i="6" s="1"/>
  <c r="I5" i="6" s="1"/>
  <c r="G4" i="6"/>
  <c r="H4" i="6" s="1"/>
  <c r="G3" i="6"/>
  <c r="H3" i="6" s="1"/>
  <c r="I4" i="7" l="1"/>
  <c r="I10" i="7"/>
  <c r="I10" i="6"/>
  <c r="I26" i="6"/>
  <c r="I3" i="7"/>
  <c r="I8" i="7"/>
  <c r="H14" i="6"/>
  <c r="I14" i="6" s="1"/>
  <c r="H4" i="7"/>
  <c r="H6" i="7"/>
  <c r="I6" i="7" s="1"/>
  <c r="H10" i="7"/>
  <c r="I5" i="7"/>
  <c r="I9" i="7"/>
  <c r="I6" i="6"/>
  <c r="I22" i="6"/>
  <c r="I25" i="6"/>
  <c r="I21" i="6"/>
  <c r="I3" i="6"/>
  <c r="I7" i="6"/>
  <c r="I11" i="6"/>
  <c r="I15" i="6"/>
  <c r="I19" i="6"/>
  <c r="I23" i="6"/>
  <c r="I4" i="6"/>
  <c r="I8" i="6"/>
  <c r="I12" i="6"/>
  <c r="I16" i="6"/>
  <c r="I20" i="6"/>
  <c r="I24" i="6"/>
  <c r="G5" i="8"/>
  <c r="G4" i="8"/>
  <c r="G3" i="8"/>
  <c r="H3" i="8" s="1"/>
  <c r="I3" i="8" s="1"/>
  <c r="H2" i="8"/>
  <c r="I2" i="8" s="1"/>
  <c r="G2" i="8"/>
  <c r="I47" i="5"/>
  <c r="A2" i="9" l="1"/>
  <c r="I4" i="8"/>
  <c r="H5" i="8"/>
  <c r="I5" i="8" s="1"/>
  <c r="H4" i="8"/>
</calcChain>
</file>

<file path=xl/sharedStrings.xml><?xml version="1.0" encoding="utf-8"?>
<sst xmlns="http://schemas.openxmlformats.org/spreadsheetml/2006/main" count="527" uniqueCount="53">
  <si>
    <t>Ay</t>
  </si>
  <si>
    <t>Müşteri Tem</t>
  </si>
  <si>
    <t>Şirket Adı</t>
  </si>
  <si>
    <t>Gelir Radyo/TV</t>
  </si>
  <si>
    <t>Gelir Basılı</t>
  </si>
  <si>
    <t>Gelir Internet</t>
  </si>
  <si>
    <t>Toplam Gelir</t>
  </si>
  <si>
    <t>Vergi</t>
  </si>
  <si>
    <t>Net Gelir</t>
  </si>
  <si>
    <t>Derya</t>
  </si>
  <si>
    <t>A. Datum Kurumu</t>
  </si>
  <si>
    <t>Suna</t>
  </si>
  <si>
    <t>Alpin Spor Kayak Evi</t>
  </si>
  <si>
    <t>Refik</t>
  </si>
  <si>
    <t>Astro Dağ Bisikleti Ltd.</t>
  </si>
  <si>
    <t>Atlantik Bilim Müzesi</t>
  </si>
  <si>
    <t>Beyaz Güvercin Havayolları</t>
  </si>
  <si>
    <t>Cebeci Elektrik Aydınlatma</t>
  </si>
  <si>
    <t>Cem Şarapçılık</t>
  </si>
  <si>
    <t>Derya Cebesoy</t>
  </si>
  <si>
    <t>Durusu Kahve ve Çay</t>
  </si>
  <si>
    <t>Eski Hisar Ltd.</t>
  </si>
  <si>
    <t>Forza Kahveevi</t>
  </si>
  <si>
    <t>Funda Bağcılık</t>
  </si>
  <si>
    <t>Hendek Gıda Pazarı</t>
  </si>
  <si>
    <t>Isparta Akşam Gazetesi</t>
  </si>
  <si>
    <t>J. Erdoğan-Aybar</t>
  </si>
  <si>
    <t>Kalender</t>
  </si>
  <si>
    <t>M. Mengen</t>
  </si>
  <si>
    <t>Manolya Çiçekçilik</t>
  </si>
  <si>
    <t>Merdiven Komedi Tiyatrosu</t>
  </si>
  <si>
    <t>Misket Çay Kurumu</t>
  </si>
  <si>
    <t>Nazilli Ticaret</t>
  </si>
  <si>
    <t>Pasifik Müzik Aletleri</t>
  </si>
  <si>
    <t>R.A. Gündoğan</t>
  </si>
  <si>
    <t>Simge Yayınevi</t>
  </si>
  <si>
    <t>Su Ürünleri İthalat</t>
  </si>
  <si>
    <t>Tayyare Oyuncak</t>
  </si>
  <si>
    <t>Tek Uzum Mahzeni</t>
  </si>
  <si>
    <t>V.J. Bünyamin</t>
  </si>
  <si>
    <t>Volkan Kahvecilik Ltd.</t>
  </si>
  <si>
    <t>Vural Oyuncak</t>
  </si>
  <si>
    <t>Yelkovan Sanat Enstitüsü</t>
  </si>
  <si>
    <t>Ocak ayında Suna adlı müşteri temsilcisinin yapmış olduğu satışlar.</t>
  </si>
  <si>
    <t>Yıl içerisinde en fazla net gelir elde eden ilk 10 müşteri temsilcisi ve satışları.</t>
  </si>
  <si>
    <t>Alpin Spor ve kayak evine yapılan satışlar.</t>
  </si>
  <si>
    <t>Refik müşteri temsilcisinin yapmış olduğu net gelirlerin toplamı.</t>
  </si>
  <si>
    <t>2000 doların üzerinde kaç adet net gelir elde edilmiştir.</t>
  </si>
  <si>
    <t>0 ( Sıfır ) dolar net gelir kaç adet tir?</t>
  </si>
  <si>
    <t>Teyyare oyuncağa hangi müşteri temsilcileri kaç adet satış gerçekleştirmişlerdir.</t>
  </si>
  <si>
    <t>Şirketin ortalama net geliri kaç dolardır?</t>
  </si>
  <si>
    <t>Dolar / TL</t>
  </si>
  <si>
    <t>1 Dolar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</si>
</sst>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m\-yyyy"/>
    <numFmt numFmtId="165" formatCode="&quot;$&quot;#,##0.00"/>
    <numFmt numFmtId="166" formatCode="_-[$$-409]* #,##0.00_ ;_-[$$-409]* \-#,##0.00\ ;_-[$$-409]* &quot;-&quot;??_ ;_-@_ "/>
    <numFmt numFmtId="167" formatCode="_(* #,##0.0_);_(* \(#,##0.0\);_(* &quot;-&quot;?_);_(@_)"/>
    <numFmt numFmtId="168" formatCode="0.0%"/>
  </numFmts>
  <fonts count="13" x14ac:knownFonts="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  <charset val="162"/>
    </font>
    <font>
      <b/>
      <i/>
      <u/>
      <sz val="16"/>
      <name val="Arial"/>
      <family val="2"/>
      <charset val="162"/>
    </font>
    <font>
      <b/>
      <i/>
      <u val="double"/>
      <sz val="12"/>
      <name val="Arial"/>
      <family val="2"/>
      <charset val="162"/>
    </font>
    <font>
      <b/>
      <sz val="1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6">
    <xf numFmtId="0" fontId="0" fillId="0" borderId="0"/>
    <xf numFmtId="167" fontId="1" fillId="0" borderId="0" applyFill="0" applyBorder="0" applyAlignment="0"/>
    <xf numFmtId="168" fontId="4" fillId="0" borderId="0" applyFill="0" applyBorder="0" applyAlignment="0"/>
    <xf numFmtId="165" fontId="4" fillId="0" borderId="0" applyFill="0" applyBorder="0" applyAlignment="0"/>
    <xf numFmtId="15" fontId="6" fillId="3" borderId="2"/>
    <xf numFmtId="167" fontId="1" fillId="0" borderId="0" applyFill="0" applyBorder="0" applyAlignment="0"/>
    <xf numFmtId="38" fontId="7" fillId="3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10" fontId="7" fillId="2" borderId="1" applyNumberFormat="0" applyBorder="0" applyAlignment="0" applyProtection="0"/>
    <xf numFmtId="167" fontId="1" fillId="0" borderId="0" applyFill="0" applyBorder="0" applyAlignment="0"/>
    <xf numFmtId="167" fontId="1" fillId="0" borderId="0"/>
    <xf numFmtId="10" fontId="1" fillId="0" borderId="0" applyFont="0" applyFill="0" applyBorder="0" applyAlignment="0" applyProtection="0"/>
    <xf numFmtId="167" fontId="1" fillId="0" borderId="0" applyFill="0" applyBorder="0" applyAlignment="0"/>
    <xf numFmtId="49" fontId="5" fillId="0" borderId="0" applyFill="0" applyBorder="0" applyAlignment="0"/>
    <xf numFmtId="167" fontId="1" fillId="0" borderId="0" applyFill="0" applyBorder="0" applyAlignment="0"/>
  </cellStyleXfs>
  <cellXfs count="41">
    <xf numFmtId="0" fontId="0" fillId="0" borderId="0" xfId="0"/>
    <xf numFmtId="0" fontId="4" fillId="0" borderId="0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/>
    <xf numFmtId="0" fontId="5" fillId="0" borderId="1" xfId="0" applyFont="1" applyFill="1" applyBorder="1" applyAlignment="1"/>
    <xf numFmtId="165" fontId="4" fillId="0" borderId="1" xfId="0" applyNumberFormat="1" applyFont="1" applyFill="1" applyBorder="1"/>
    <xf numFmtId="0" fontId="0" fillId="0" borderId="1" xfId="0" applyBorder="1"/>
    <xf numFmtId="164" fontId="5" fillId="0" borderId="10" xfId="0" applyNumberFormat="1" applyFont="1" applyFill="1" applyBorder="1" applyAlignment="1"/>
    <xf numFmtId="0" fontId="5" fillId="0" borderId="11" xfId="0" applyFont="1" applyFill="1" applyBorder="1" applyAlignment="1"/>
    <xf numFmtId="165" fontId="4" fillId="0" borderId="11" xfId="0" applyNumberFormat="1" applyFont="1" applyFill="1" applyBorder="1"/>
    <xf numFmtId="164" fontId="5" fillId="0" borderId="12" xfId="0" applyNumberFormat="1" applyFont="1" applyFill="1" applyBorder="1" applyAlignment="1"/>
    <xf numFmtId="0" fontId="5" fillId="0" borderId="13" xfId="0" applyFont="1" applyFill="1" applyBorder="1" applyAlignment="1"/>
    <xf numFmtId="165" fontId="4" fillId="0" borderId="13" xfId="0" applyNumberFormat="1" applyFont="1" applyFill="1" applyBorder="1"/>
    <xf numFmtId="165" fontId="4" fillId="4" borderId="13" xfId="0" applyNumberFormat="1" applyFont="1" applyFill="1" applyBorder="1"/>
    <xf numFmtId="166" fontId="4" fillId="4" borderId="13" xfId="0" applyNumberFormat="1" applyFont="1" applyFill="1" applyBorder="1"/>
    <xf numFmtId="165" fontId="4" fillId="4" borderId="14" xfId="0" applyNumberFormat="1" applyFont="1" applyFill="1" applyBorder="1"/>
    <xf numFmtId="165" fontId="4" fillId="4" borderId="1" xfId="0" applyNumberFormat="1" applyFont="1" applyFill="1" applyBorder="1"/>
    <xf numFmtId="166" fontId="4" fillId="4" borderId="1" xfId="0" applyNumberFormat="1" applyFont="1" applyFill="1" applyBorder="1"/>
    <xf numFmtId="165" fontId="4" fillId="4" borderId="9" xfId="0" applyNumberFormat="1" applyFont="1" applyFill="1" applyBorder="1"/>
    <xf numFmtId="0" fontId="9" fillId="0" borderId="0" xfId="0" applyFont="1"/>
    <xf numFmtId="165" fontId="4" fillId="0" borderId="0" xfId="0" applyNumberFormat="1" applyFont="1" applyFill="1" applyBorder="1"/>
    <xf numFmtId="165" fontId="0" fillId="0" borderId="0" xfId="0" applyNumberForma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Border="1"/>
    <xf numFmtId="164" fontId="5" fillId="0" borderId="15" xfId="0" applyNumberFormat="1" applyFont="1" applyFill="1" applyBorder="1" applyAlignment="1"/>
    <xf numFmtId="0" fontId="5" fillId="0" borderId="16" xfId="0" applyFont="1" applyFill="1" applyBorder="1" applyAlignment="1"/>
    <xf numFmtId="165" fontId="4" fillId="0" borderId="16" xfId="0" applyNumberFormat="1" applyFont="1" applyFill="1" applyBorder="1"/>
    <xf numFmtId="165" fontId="4" fillId="4" borderId="16" xfId="0" applyNumberFormat="1" applyFont="1" applyFill="1" applyBorder="1"/>
    <xf numFmtId="166" fontId="4" fillId="4" borderId="16" xfId="0" applyNumberFormat="1" applyFont="1" applyFill="1" applyBorder="1"/>
    <xf numFmtId="0" fontId="4" fillId="0" borderId="17" xfId="0" applyFont="1" applyFill="1" applyBorder="1"/>
    <xf numFmtId="0" fontId="4" fillId="0" borderId="9" xfId="0" applyFont="1" applyFill="1" applyBorder="1"/>
    <xf numFmtId="165" fontId="4" fillId="4" borderId="11" xfId="0" applyNumberFormat="1" applyFont="1" applyFill="1" applyBorder="1"/>
    <xf numFmtId="166" fontId="4" fillId="4" borderId="11" xfId="0" applyNumberFormat="1" applyFont="1" applyFill="1" applyBorder="1"/>
    <xf numFmtId="0" fontId="4" fillId="0" borderId="18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</cellXfs>
  <cellStyles count="16">
    <cellStyle name="Calc Currency (0)" xfId="1"/>
    <cellStyle name="Calc Percent (0)" xfId="2"/>
    <cellStyle name="Calc Percent (1)" xfId="3"/>
    <cellStyle name="Date" xfId="4"/>
    <cellStyle name="Enter Currency (0)" xfId="5"/>
    <cellStyle name="Grey" xfId="6"/>
    <cellStyle name="Header1" xfId="7"/>
    <cellStyle name="Header2" xfId="8"/>
    <cellStyle name="Input [yellow]" xfId="9"/>
    <cellStyle name="Link Currency (0)" xfId="10"/>
    <cellStyle name="Normal" xfId="0" builtinId="0"/>
    <cellStyle name="Normal - Style1" xfId="11"/>
    <cellStyle name="Percent [2]" xfId="12"/>
    <cellStyle name="PrePop Currency (0)" xfId="13"/>
    <cellStyle name="Text Indent A" xfId="14"/>
    <cellStyle name="Text Indent B" xfId="15"/>
  </cellStyles>
  <dxfs count="8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tabSelected="1" workbookViewId="0">
      <selection activeCell="L7" sqref="L7"/>
    </sheetView>
  </sheetViews>
  <sheetFormatPr defaultRowHeight="12.75" x14ac:dyDescent="0.2"/>
  <cols>
    <col min="1" max="2" width="14.140625" style="1" customWidth="1"/>
    <col min="3" max="3" width="23.85546875" style="1" bestFit="1" customWidth="1"/>
    <col min="4" max="10" width="14.140625" style="1" customWidth="1"/>
    <col min="11" max="11" width="9.140625" style="1"/>
    <col min="12" max="12" width="12" style="1" customWidth="1"/>
    <col min="13" max="15" width="9.140625" style="1"/>
    <col min="16" max="24" width="16.28515625" style="1" customWidth="1"/>
    <col min="25" max="16384" width="9.140625" style="1"/>
  </cols>
  <sheetData>
    <row r="1" spans="1:12" ht="40.5" customHeight="1" thickTop="1" thickBot="1" x14ac:dyDescent="0.25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51</v>
      </c>
      <c r="L1" s="39" t="s">
        <v>52</v>
      </c>
    </row>
    <row r="2" spans="1:12" ht="13.5" thickTop="1" x14ac:dyDescent="0.2">
      <c r="A2" s="29">
        <v>36586</v>
      </c>
      <c r="B2" s="30" t="s">
        <v>11</v>
      </c>
      <c r="C2" s="30" t="s">
        <v>32</v>
      </c>
      <c r="D2" s="31">
        <v>487.25</v>
      </c>
      <c r="E2" s="31">
        <v>1645.89</v>
      </c>
      <c r="F2" s="31">
        <v>2687.84</v>
      </c>
      <c r="G2" s="32"/>
      <c r="H2" s="33"/>
      <c r="I2" s="32"/>
      <c r="J2" s="34"/>
      <c r="L2" s="40">
        <v>3.45</v>
      </c>
    </row>
    <row r="3" spans="1:12" x14ac:dyDescent="0.2">
      <c r="A3" s="7">
        <v>36526</v>
      </c>
      <c r="B3" s="8" t="s">
        <v>9</v>
      </c>
      <c r="C3" s="8" t="s">
        <v>10</v>
      </c>
      <c r="D3" s="9">
        <v>2265.12</v>
      </c>
      <c r="E3" s="9">
        <v>657.99</v>
      </c>
      <c r="F3" s="9">
        <v>1723.55</v>
      </c>
      <c r="G3" s="20"/>
      <c r="H3" s="21"/>
      <c r="I3" s="20"/>
      <c r="J3" s="35"/>
      <c r="L3" s="40"/>
    </row>
    <row r="4" spans="1:12" x14ac:dyDescent="0.2">
      <c r="A4" s="7">
        <v>36586</v>
      </c>
      <c r="B4" s="8" t="s">
        <v>11</v>
      </c>
      <c r="C4" s="8" t="s">
        <v>25</v>
      </c>
      <c r="D4" s="9">
        <v>0</v>
      </c>
      <c r="E4" s="9">
        <v>783.54</v>
      </c>
      <c r="F4" s="9">
        <v>3248.58</v>
      </c>
      <c r="G4" s="20"/>
      <c r="H4" s="21"/>
      <c r="I4" s="20"/>
      <c r="J4" s="35"/>
    </row>
    <row r="5" spans="1:12" x14ac:dyDescent="0.2">
      <c r="A5" s="7">
        <v>36526</v>
      </c>
      <c r="B5" s="8" t="s">
        <v>9</v>
      </c>
      <c r="C5" s="8" t="s">
        <v>20</v>
      </c>
      <c r="D5" s="9">
        <v>2156.5500000000002</v>
      </c>
      <c r="E5" s="9">
        <v>0</v>
      </c>
      <c r="F5" s="9">
        <v>1444.56</v>
      </c>
      <c r="G5" s="20"/>
      <c r="H5" s="21"/>
      <c r="I5" s="20"/>
      <c r="J5" s="35"/>
    </row>
    <row r="6" spans="1:12" x14ac:dyDescent="0.2">
      <c r="A6" s="7">
        <v>36557</v>
      </c>
      <c r="B6" s="8" t="s">
        <v>9</v>
      </c>
      <c r="C6" s="8" t="s">
        <v>40</v>
      </c>
      <c r="D6" s="9">
        <v>2156.5500000000002</v>
      </c>
      <c r="E6" s="9">
        <v>0</v>
      </c>
      <c r="F6" s="9">
        <v>1444.56</v>
      </c>
      <c r="G6" s="20"/>
      <c r="H6" s="21"/>
      <c r="I6" s="20"/>
      <c r="J6" s="35"/>
    </row>
    <row r="7" spans="1:12" x14ac:dyDescent="0.2">
      <c r="A7" s="7">
        <v>36526</v>
      </c>
      <c r="B7" s="8" t="s">
        <v>13</v>
      </c>
      <c r="C7" s="10" t="s">
        <v>27</v>
      </c>
      <c r="D7" s="9">
        <v>783.54</v>
      </c>
      <c r="E7" s="9">
        <v>345.25</v>
      </c>
      <c r="F7" s="9">
        <v>2447.8000000000002</v>
      </c>
      <c r="G7" s="20"/>
      <c r="H7" s="21"/>
      <c r="I7" s="20"/>
      <c r="J7" s="35"/>
    </row>
    <row r="8" spans="1:12" x14ac:dyDescent="0.2">
      <c r="A8" s="7">
        <v>36557</v>
      </c>
      <c r="B8" s="8" t="s">
        <v>9</v>
      </c>
      <c r="C8" s="8" t="s">
        <v>15</v>
      </c>
      <c r="D8" s="9">
        <v>1487.55</v>
      </c>
      <c r="E8" s="9">
        <v>786.58</v>
      </c>
      <c r="F8" s="9">
        <v>1105.5899999999999</v>
      </c>
      <c r="G8" s="20"/>
      <c r="H8" s="21"/>
      <c r="I8" s="20"/>
      <c r="J8" s="35"/>
    </row>
    <row r="9" spans="1:12" x14ac:dyDescent="0.2">
      <c r="A9" s="7">
        <v>36586</v>
      </c>
      <c r="B9" s="8" t="s">
        <v>13</v>
      </c>
      <c r="C9" s="8" t="s">
        <v>16</v>
      </c>
      <c r="D9" s="9">
        <v>1487.55</v>
      </c>
      <c r="E9" s="9">
        <v>786.58</v>
      </c>
      <c r="F9" s="9">
        <v>1105.5899999999999</v>
      </c>
      <c r="G9" s="20"/>
      <c r="H9" s="21"/>
      <c r="I9" s="20"/>
      <c r="J9" s="35"/>
    </row>
    <row r="10" spans="1:12" x14ac:dyDescent="0.2">
      <c r="A10" s="7">
        <v>36557</v>
      </c>
      <c r="B10" s="8" t="s">
        <v>13</v>
      </c>
      <c r="C10" s="10" t="s">
        <v>27</v>
      </c>
      <c r="D10" s="9">
        <v>865.12</v>
      </c>
      <c r="E10" s="9">
        <v>657.99</v>
      </c>
      <c r="F10" s="9">
        <v>1723.55</v>
      </c>
      <c r="G10" s="20"/>
      <c r="H10" s="21"/>
      <c r="I10" s="20"/>
      <c r="J10" s="35"/>
    </row>
    <row r="11" spans="1:12" x14ac:dyDescent="0.2">
      <c r="A11" s="7">
        <v>36586</v>
      </c>
      <c r="B11" s="8" t="s">
        <v>9</v>
      </c>
      <c r="C11" s="8" t="s">
        <v>20</v>
      </c>
      <c r="D11" s="9">
        <v>1643.89</v>
      </c>
      <c r="E11" s="9">
        <v>0</v>
      </c>
      <c r="F11" s="9">
        <v>1457.88</v>
      </c>
      <c r="G11" s="20"/>
      <c r="H11" s="21"/>
      <c r="I11" s="20"/>
      <c r="J11" s="35"/>
    </row>
    <row r="12" spans="1:12" x14ac:dyDescent="0.2">
      <c r="A12" s="7">
        <v>36526</v>
      </c>
      <c r="B12" s="8" t="s">
        <v>13</v>
      </c>
      <c r="C12" s="8" t="s">
        <v>35</v>
      </c>
      <c r="D12" s="9">
        <v>1643.89</v>
      </c>
      <c r="E12" s="9">
        <v>0</v>
      </c>
      <c r="F12" s="9">
        <v>1457.88</v>
      </c>
      <c r="G12" s="20"/>
      <c r="H12" s="21"/>
      <c r="I12" s="20"/>
      <c r="J12" s="35"/>
    </row>
    <row r="13" spans="1:12" x14ac:dyDescent="0.2">
      <c r="A13" s="7">
        <v>36526</v>
      </c>
      <c r="B13" s="8" t="s">
        <v>13</v>
      </c>
      <c r="C13" s="8" t="s">
        <v>18</v>
      </c>
      <c r="D13" s="9">
        <v>1487.55</v>
      </c>
      <c r="E13" s="9">
        <v>786.58</v>
      </c>
      <c r="F13" s="9">
        <v>805.59</v>
      </c>
      <c r="G13" s="20"/>
      <c r="H13" s="21"/>
      <c r="I13" s="20"/>
      <c r="J13" s="35"/>
    </row>
    <row r="14" spans="1:12" x14ac:dyDescent="0.2">
      <c r="A14" s="7">
        <v>36526</v>
      </c>
      <c r="B14" s="8" t="s">
        <v>9</v>
      </c>
      <c r="C14" s="10" t="s">
        <v>34</v>
      </c>
      <c r="D14" s="9">
        <v>398.98</v>
      </c>
      <c r="E14" s="9">
        <v>485.25</v>
      </c>
      <c r="F14" s="9">
        <v>2156.5500000000002</v>
      </c>
      <c r="G14" s="20"/>
      <c r="H14" s="21"/>
      <c r="I14" s="20"/>
      <c r="J14" s="35"/>
    </row>
    <row r="15" spans="1:12" x14ac:dyDescent="0.2">
      <c r="A15" s="7">
        <v>36557</v>
      </c>
      <c r="B15" s="8" t="s">
        <v>13</v>
      </c>
      <c r="C15" s="8" t="s">
        <v>16</v>
      </c>
      <c r="D15" s="9">
        <v>397.18</v>
      </c>
      <c r="E15" s="9">
        <v>1643.89</v>
      </c>
      <c r="F15" s="9">
        <v>886.87</v>
      </c>
      <c r="G15" s="20"/>
      <c r="H15" s="21"/>
      <c r="I15" s="20"/>
      <c r="J15" s="35"/>
    </row>
    <row r="16" spans="1:12" x14ac:dyDescent="0.2">
      <c r="A16" s="7">
        <v>36617</v>
      </c>
      <c r="B16" s="8" t="s">
        <v>9</v>
      </c>
      <c r="C16" s="8" t="s">
        <v>10</v>
      </c>
      <c r="D16" s="9">
        <v>789.05</v>
      </c>
      <c r="E16" s="9">
        <v>1632.89</v>
      </c>
      <c r="F16" s="9">
        <v>486.32</v>
      </c>
      <c r="G16" s="20"/>
      <c r="H16" s="21"/>
      <c r="I16" s="20"/>
      <c r="J16" s="35"/>
    </row>
    <row r="17" spans="1:10" x14ac:dyDescent="0.2">
      <c r="A17" s="7">
        <v>36557</v>
      </c>
      <c r="B17" s="8" t="s">
        <v>9</v>
      </c>
      <c r="C17" s="8" t="s">
        <v>20</v>
      </c>
      <c r="D17" s="9">
        <v>485.25</v>
      </c>
      <c r="E17" s="9">
        <v>1151.23</v>
      </c>
      <c r="F17" s="9">
        <v>1196.55</v>
      </c>
      <c r="G17" s="20"/>
      <c r="H17" s="21"/>
      <c r="I17" s="20"/>
      <c r="J17" s="35"/>
    </row>
    <row r="18" spans="1:10" x14ac:dyDescent="0.2">
      <c r="A18" s="7">
        <v>36526</v>
      </c>
      <c r="B18" s="8" t="s">
        <v>13</v>
      </c>
      <c r="C18" s="8" t="s">
        <v>17</v>
      </c>
      <c r="D18" s="9">
        <v>487.25</v>
      </c>
      <c r="E18" s="9">
        <v>645.89</v>
      </c>
      <c r="F18" s="9">
        <v>1687.84</v>
      </c>
      <c r="G18" s="20"/>
      <c r="H18" s="21"/>
      <c r="I18" s="20"/>
      <c r="J18" s="35"/>
    </row>
    <row r="19" spans="1:10" x14ac:dyDescent="0.2">
      <c r="A19" s="7">
        <v>36586</v>
      </c>
      <c r="B19" s="8" t="s">
        <v>9</v>
      </c>
      <c r="C19" s="8" t="s">
        <v>22</v>
      </c>
      <c r="D19" s="9">
        <v>783.54</v>
      </c>
      <c r="E19" s="9">
        <v>348.98</v>
      </c>
      <c r="F19" s="9">
        <v>1688.25</v>
      </c>
      <c r="G19" s="20"/>
      <c r="H19" s="21"/>
      <c r="I19" s="20"/>
      <c r="J19" s="35"/>
    </row>
    <row r="20" spans="1:10" x14ac:dyDescent="0.2">
      <c r="A20" s="7">
        <v>36586</v>
      </c>
      <c r="B20" s="8" t="s">
        <v>9</v>
      </c>
      <c r="C20" s="8" t="s">
        <v>15</v>
      </c>
      <c r="D20" s="9">
        <v>498.25</v>
      </c>
      <c r="E20" s="9">
        <v>1632.89</v>
      </c>
      <c r="F20" s="9">
        <v>687.84</v>
      </c>
      <c r="G20" s="20"/>
      <c r="H20" s="21"/>
      <c r="I20" s="20"/>
      <c r="J20" s="35"/>
    </row>
    <row r="21" spans="1:10" x14ac:dyDescent="0.2">
      <c r="A21" s="7">
        <v>36617</v>
      </c>
      <c r="B21" s="8" t="s">
        <v>9</v>
      </c>
      <c r="C21" s="8" t="s">
        <v>20</v>
      </c>
      <c r="D21" s="9">
        <v>1057.8800000000001</v>
      </c>
      <c r="E21" s="9">
        <v>0</v>
      </c>
      <c r="F21" s="9">
        <v>1643.89</v>
      </c>
      <c r="G21" s="20"/>
      <c r="H21" s="21"/>
      <c r="I21" s="20"/>
      <c r="J21" s="35"/>
    </row>
    <row r="22" spans="1:10" x14ac:dyDescent="0.2">
      <c r="A22" s="7">
        <v>36526</v>
      </c>
      <c r="B22" s="8" t="s">
        <v>9</v>
      </c>
      <c r="C22" s="10" t="s">
        <v>28</v>
      </c>
      <c r="D22" s="9">
        <v>342.95</v>
      </c>
      <c r="E22" s="9">
        <v>786.57</v>
      </c>
      <c r="F22" s="9">
        <v>1455.88</v>
      </c>
      <c r="G22" s="20"/>
      <c r="H22" s="21"/>
      <c r="I22" s="20"/>
      <c r="J22" s="35"/>
    </row>
    <row r="23" spans="1:10" x14ac:dyDescent="0.2">
      <c r="A23" s="7">
        <v>36557</v>
      </c>
      <c r="B23" s="8" t="s">
        <v>13</v>
      </c>
      <c r="C23" s="8" t="s">
        <v>38</v>
      </c>
      <c r="D23" s="9">
        <v>342.95</v>
      </c>
      <c r="E23" s="9">
        <v>786.57</v>
      </c>
      <c r="F23" s="9">
        <v>1455.88</v>
      </c>
      <c r="G23" s="20"/>
      <c r="H23" s="21"/>
      <c r="I23" s="20"/>
      <c r="J23" s="35"/>
    </row>
    <row r="24" spans="1:10" x14ac:dyDescent="0.2">
      <c r="A24" s="7">
        <v>36526</v>
      </c>
      <c r="B24" s="8" t="s">
        <v>9</v>
      </c>
      <c r="C24" s="8" t="s">
        <v>37</v>
      </c>
      <c r="D24" s="9">
        <v>0</v>
      </c>
      <c r="E24" s="9">
        <v>1643.89</v>
      </c>
      <c r="F24" s="9">
        <v>886.87</v>
      </c>
      <c r="G24" s="20"/>
      <c r="H24" s="21"/>
      <c r="I24" s="20"/>
      <c r="J24" s="35"/>
    </row>
    <row r="25" spans="1:10" x14ac:dyDescent="0.2">
      <c r="A25" s="7">
        <v>36617</v>
      </c>
      <c r="B25" s="8" t="s">
        <v>13</v>
      </c>
      <c r="C25" s="10" t="s">
        <v>26</v>
      </c>
      <c r="D25" s="9">
        <v>1488.55</v>
      </c>
      <c r="E25" s="9">
        <v>583.47</v>
      </c>
      <c r="F25" s="9">
        <v>433.99</v>
      </c>
      <c r="G25" s="20"/>
      <c r="H25" s="21"/>
      <c r="I25" s="20"/>
      <c r="J25" s="35"/>
    </row>
    <row r="26" spans="1:10" x14ac:dyDescent="0.2">
      <c r="A26" s="7">
        <v>36586</v>
      </c>
      <c r="B26" s="8" t="s">
        <v>13</v>
      </c>
      <c r="C26" s="10" t="s">
        <v>27</v>
      </c>
      <c r="D26" s="9">
        <v>0</v>
      </c>
      <c r="E26" s="9">
        <v>812.58</v>
      </c>
      <c r="F26" s="9">
        <v>1587.25</v>
      </c>
      <c r="G26" s="20"/>
      <c r="H26" s="21"/>
      <c r="I26" s="20"/>
      <c r="J26" s="35"/>
    </row>
    <row r="27" spans="1:10" x14ac:dyDescent="0.2">
      <c r="A27" s="7">
        <v>36617</v>
      </c>
      <c r="B27" s="8" t="s">
        <v>13</v>
      </c>
      <c r="C27" s="8" t="s">
        <v>16</v>
      </c>
      <c r="D27" s="9">
        <v>905.59</v>
      </c>
      <c r="E27" s="9">
        <v>0</v>
      </c>
      <c r="F27" s="9">
        <v>1487.55</v>
      </c>
      <c r="G27" s="20"/>
      <c r="H27" s="21"/>
      <c r="I27" s="20"/>
      <c r="J27" s="35"/>
    </row>
    <row r="28" spans="1:10" x14ac:dyDescent="0.2">
      <c r="A28" s="7">
        <v>36586</v>
      </c>
      <c r="B28" s="8" t="s">
        <v>9</v>
      </c>
      <c r="C28" s="8" t="s">
        <v>36</v>
      </c>
      <c r="D28" s="9">
        <v>347.58</v>
      </c>
      <c r="E28" s="9">
        <v>348.98</v>
      </c>
      <c r="F28" s="9">
        <v>1687.51</v>
      </c>
      <c r="G28" s="20"/>
      <c r="H28" s="21"/>
      <c r="I28" s="20"/>
      <c r="J28" s="35"/>
    </row>
    <row r="29" spans="1:10" x14ac:dyDescent="0.2">
      <c r="A29" s="7">
        <v>36526</v>
      </c>
      <c r="B29" s="8" t="s">
        <v>13</v>
      </c>
      <c r="C29" s="8" t="s">
        <v>16</v>
      </c>
      <c r="D29" s="9">
        <v>347.7</v>
      </c>
      <c r="E29" s="9">
        <v>347.18</v>
      </c>
      <c r="F29" s="9">
        <v>1687.51</v>
      </c>
      <c r="G29" s="20"/>
      <c r="H29" s="21"/>
      <c r="I29" s="20"/>
      <c r="J29" s="35"/>
    </row>
    <row r="30" spans="1:10" x14ac:dyDescent="0.2">
      <c r="A30" s="7">
        <v>36586</v>
      </c>
      <c r="B30" s="8" t="s">
        <v>13</v>
      </c>
      <c r="C30" s="8" t="s">
        <v>38</v>
      </c>
      <c r="D30" s="9">
        <v>487.55</v>
      </c>
      <c r="E30" s="9">
        <v>786.58</v>
      </c>
      <c r="F30" s="9">
        <v>1105.5899999999999</v>
      </c>
      <c r="G30" s="20"/>
      <c r="H30" s="21"/>
      <c r="I30" s="20"/>
      <c r="J30" s="35"/>
    </row>
    <row r="31" spans="1:10" x14ac:dyDescent="0.2">
      <c r="A31" s="7">
        <v>36526</v>
      </c>
      <c r="B31" s="8" t="s">
        <v>11</v>
      </c>
      <c r="C31" s="8" t="s">
        <v>21</v>
      </c>
      <c r="D31" s="9">
        <v>0</v>
      </c>
      <c r="E31" s="9">
        <v>487.25</v>
      </c>
      <c r="F31" s="9">
        <v>1842.58</v>
      </c>
      <c r="G31" s="20"/>
      <c r="H31" s="21"/>
      <c r="I31" s="20"/>
      <c r="J31" s="35"/>
    </row>
    <row r="32" spans="1:10" x14ac:dyDescent="0.2">
      <c r="A32" s="7">
        <v>36557</v>
      </c>
      <c r="B32" s="8" t="s">
        <v>11</v>
      </c>
      <c r="C32" s="8" t="s">
        <v>25</v>
      </c>
      <c r="D32" s="9">
        <v>0</v>
      </c>
      <c r="E32" s="9">
        <v>487.25</v>
      </c>
      <c r="F32" s="9">
        <v>1842.58</v>
      </c>
      <c r="G32" s="20"/>
      <c r="H32" s="21"/>
      <c r="I32" s="20"/>
      <c r="J32" s="35"/>
    </row>
    <row r="33" spans="1:10" x14ac:dyDescent="0.2">
      <c r="A33" s="7">
        <v>36526</v>
      </c>
      <c r="B33" s="8" t="s">
        <v>11</v>
      </c>
      <c r="C33" s="8" t="s">
        <v>32</v>
      </c>
      <c r="D33" s="9">
        <v>348.98</v>
      </c>
      <c r="E33" s="9">
        <v>454.88</v>
      </c>
      <c r="F33" s="9">
        <v>1487.55</v>
      </c>
      <c r="G33" s="20"/>
      <c r="H33" s="21"/>
      <c r="I33" s="20"/>
      <c r="J33" s="35"/>
    </row>
    <row r="34" spans="1:10" x14ac:dyDescent="0.2">
      <c r="A34" s="7">
        <v>36586</v>
      </c>
      <c r="B34" s="8" t="s">
        <v>9</v>
      </c>
      <c r="C34" s="8" t="s">
        <v>10</v>
      </c>
      <c r="D34" s="9">
        <v>486.32</v>
      </c>
      <c r="E34" s="9">
        <v>0</v>
      </c>
      <c r="F34" s="9">
        <v>1789.05</v>
      </c>
      <c r="G34" s="20"/>
      <c r="H34" s="21"/>
      <c r="I34" s="20"/>
      <c r="J34" s="35"/>
    </row>
    <row r="35" spans="1:10" x14ac:dyDescent="0.2">
      <c r="A35" s="7">
        <v>36557</v>
      </c>
      <c r="B35" s="8" t="s">
        <v>9</v>
      </c>
      <c r="C35" s="10" t="s">
        <v>34</v>
      </c>
      <c r="D35" s="9">
        <v>345.25</v>
      </c>
      <c r="E35" s="9">
        <v>0</v>
      </c>
      <c r="F35" s="9">
        <v>1645.23</v>
      </c>
      <c r="G35" s="20"/>
      <c r="H35" s="21"/>
      <c r="I35" s="20"/>
      <c r="J35" s="35"/>
    </row>
    <row r="36" spans="1:10" x14ac:dyDescent="0.2">
      <c r="A36" s="7">
        <v>36586</v>
      </c>
      <c r="B36" s="8" t="s">
        <v>9</v>
      </c>
      <c r="C36" s="10" t="s">
        <v>28</v>
      </c>
      <c r="D36" s="9">
        <v>485.25</v>
      </c>
      <c r="E36" s="9">
        <v>551.23</v>
      </c>
      <c r="F36" s="9">
        <v>1196.55</v>
      </c>
      <c r="G36" s="20"/>
      <c r="H36" s="21"/>
      <c r="I36" s="20"/>
      <c r="J36" s="35"/>
    </row>
    <row r="37" spans="1:10" x14ac:dyDescent="0.2">
      <c r="A37" s="7">
        <v>36617</v>
      </c>
      <c r="B37" s="8" t="s">
        <v>11</v>
      </c>
      <c r="C37" s="8" t="s">
        <v>32</v>
      </c>
      <c r="D37" s="9">
        <v>1487.55</v>
      </c>
      <c r="E37" s="9">
        <v>348.98</v>
      </c>
      <c r="F37" s="9">
        <v>348.98</v>
      </c>
      <c r="G37" s="20"/>
      <c r="H37" s="21"/>
      <c r="I37" s="20"/>
      <c r="J37" s="35"/>
    </row>
    <row r="38" spans="1:10" x14ac:dyDescent="0.2">
      <c r="A38" s="7">
        <v>36617</v>
      </c>
      <c r="B38" s="8" t="s">
        <v>9</v>
      </c>
      <c r="C38" s="8" t="s">
        <v>40</v>
      </c>
      <c r="D38" s="9">
        <v>789.05</v>
      </c>
      <c r="E38" s="9">
        <v>648.58000000000004</v>
      </c>
      <c r="F38" s="9">
        <v>486.32</v>
      </c>
      <c r="G38" s="20"/>
      <c r="H38" s="21"/>
      <c r="I38" s="20"/>
      <c r="J38" s="35"/>
    </row>
    <row r="39" spans="1:10" x14ac:dyDescent="0.2">
      <c r="A39" s="7">
        <v>36586</v>
      </c>
      <c r="B39" s="8" t="s">
        <v>13</v>
      </c>
      <c r="C39" s="10" t="s">
        <v>26</v>
      </c>
      <c r="D39" s="9">
        <v>433.99</v>
      </c>
      <c r="E39" s="9">
        <v>0</v>
      </c>
      <c r="F39" s="9">
        <v>1488.55</v>
      </c>
      <c r="G39" s="20"/>
      <c r="H39" s="21"/>
      <c r="I39" s="20"/>
      <c r="J39" s="35"/>
    </row>
    <row r="40" spans="1:10" x14ac:dyDescent="0.2">
      <c r="A40" s="7">
        <v>36526</v>
      </c>
      <c r="B40" s="8" t="s">
        <v>11</v>
      </c>
      <c r="C40" s="10" t="s">
        <v>39</v>
      </c>
      <c r="D40" s="9">
        <v>433.99</v>
      </c>
      <c r="E40" s="9">
        <v>0</v>
      </c>
      <c r="F40" s="9">
        <v>1488.55</v>
      </c>
      <c r="G40" s="20"/>
      <c r="H40" s="21"/>
      <c r="I40" s="20"/>
      <c r="J40" s="35"/>
    </row>
    <row r="41" spans="1:10" x14ac:dyDescent="0.2">
      <c r="A41" s="7">
        <v>36617</v>
      </c>
      <c r="B41" s="8" t="s">
        <v>9</v>
      </c>
      <c r="C41" s="8" t="s">
        <v>22</v>
      </c>
      <c r="D41" s="9">
        <v>788.25</v>
      </c>
      <c r="E41" s="9">
        <v>348.98</v>
      </c>
      <c r="F41" s="9">
        <v>783.54</v>
      </c>
      <c r="G41" s="20"/>
      <c r="H41" s="21"/>
      <c r="I41" s="20"/>
      <c r="J41" s="35"/>
    </row>
    <row r="42" spans="1:10" x14ac:dyDescent="0.2">
      <c r="A42" s="7">
        <v>36557</v>
      </c>
      <c r="B42" s="8" t="s">
        <v>9</v>
      </c>
      <c r="C42" s="10" t="s">
        <v>28</v>
      </c>
      <c r="D42" s="9">
        <v>789.45</v>
      </c>
      <c r="E42" s="9">
        <v>0</v>
      </c>
      <c r="F42" s="9">
        <v>1124.33</v>
      </c>
      <c r="G42" s="20"/>
      <c r="H42" s="21"/>
      <c r="I42" s="20"/>
      <c r="J42" s="35"/>
    </row>
    <row r="43" spans="1:10" x14ac:dyDescent="0.2">
      <c r="A43" s="7">
        <v>36617</v>
      </c>
      <c r="B43" s="8" t="s">
        <v>9</v>
      </c>
      <c r="C43" s="10" t="s">
        <v>28</v>
      </c>
      <c r="D43" s="9">
        <v>1196.55</v>
      </c>
      <c r="E43" s="9">
        <v>454.88</v>
      </c>
      <c r="F43" s="9">
        <v>485.25</v>
      </c>
      <c r="G43" s="20"/>
      <c r="H43" s="21"/>
      <c r="I43" s="20"/>
      <c r="J43" s="35"/>
    </row>
    <row r="44" spans="1:10" x14ac:dyDescent="0.2">
      <c r="A44" s="7">
        <v>36557</v>
      </c>
      <c r="B44" s="8" t="s">
        <v>11</v>
      </c>
      <c r="C44" s="8" t="s">
        <v>21</v>
      </c>
      <c r="D44" s="9">
        <v>0</v>
      </c>
      <c r="E44" s="9">
        <v>648.58000000000004</v>
      </c>
      <c r="F44" s="9">
        <v>1455.88</v>
      </c>
      <c r="G44" s="20"/>
      <c r="H44" s="21"/>
      <c r="I44" s="20"/>
      <c r="J44" s="35"/>
    </row>
    <row r="45" spans="1:10" x14ac:dyDescent="0.2">
      <c r="A45" s="7">
        <v>36526</v>
      </c>
      <c r="B45" s="8" t="s">
        <v>11</v>
      </c>
      <c r="C45" s="8" t="s">
        <v>42</v>
      </c>
      <c r="D45" s="9">
        <v>0</v>
      </c>
      <c r="E45" s="9">
        <v>648.58000000000004</v>
      </c>
      <c r="F45" s="9">
        <v>1455.88</v>
      </c>
      <c r="G45" s="20"/>
      <c r="H45" s="21"/>
      <c r="I45" s="20"/>
      <c r="J45" s="35"/>
    </row>
    <row r="46" spans="1:10" x14ac:dyDescent="0.2">
      <c r="A46" s="7">
        <v>36586</v>
      </c>
      <c r="B46" s="8" t="s">
        <v>11</v>
      </c>
      <c r="C46" s="8" t="s">
        <v>21</v>
      </c>
      <c r="D46" s="9">
        <v>781.58</v>
      </c>
      <c r="E46" s="9">
        <v>398.98</v>
      </c>
      <c r="F46" s="9">
        <v>688.55</v>
      </c>
      <c r="G46" s="20"/>
      <c r="H46" s="21"/>
      <c r="I46" s="20"/>
      <c r="J46" s="35"/>
    </row>
    <row r="47" spans="1:10" x14ac:dyDescent="0.2">
      <c r="A47" s="7">
        <v>36557</v>
      </c>
      <c r="B47" s="8" t="s">
        <v>11</v>
      </c>
      <c r="C47" s="8" t="s">
        <v>32</v>
      </c>
      <c r="D47" s="9">
        <v>781.58</v>
      </c>
      <c r="E47" s="9">
        <v>398.98</v>
      </c>
      <c r="F47" s="9">
        <v>688.55</v>
      </c>
      <c r="G47" s="20"/>
      <c r="H47" s="21"/>
      <c r="I47" s="20"/>
      <c r="J47" s="35"/>
    </row>
    <row r="48" spans="1:10" x14ac:dyDescent="0.2">
      <c r="A48" s="7">
        <v>36526</v>
      </c>
      <c r="B48" s="8" t="s">
        <v>9</v>
      </c>
      <c r="C48" s="8" t="s">
        <v>36</v>
      </c>
      <c r="D48" s="9">
        <v>781.58</v>
      </c>
      <c r="E48" s="9">
        <v>398.98</v>
      </c>
      <c r="F48" s="9">
        <v>688.55</v>
      </c>
      <c r="G48" s="20"/>
      <c r="H48" s="21"/>
      <c r="I48" s="20"/>
      <c r="J48" s="35"/>
    </row>
    <row r="49" spans="1:10" x14ac:dyDescent="0.2">
      <c r="A49" s="7">
        <v>36586</v>
      </c>
      <c r="B49" s="8" t="s">
        <v>11</v>
      </c>
      <c r="C49" s="8" t="s">
        <v>42</v>
      </c>
      <c r="D49" s="9">
        <v>781.58</v>
      </c>
      <c r="E49" s="9">
        <v>398.98</v>
      </c>
      <c r="F49" s="9">
        <v>688.55</v>
      </c>
      <c r="G49" s="20"/>
      <c r="H49" s="21"/>
      <c r="I49" s="20"/>
      <c r="J49" s="35"/>
    </row>
    <row r="50" spans="1:10" x14ac:dyDescent="0.2">
      <c r="A50" s="7">
        <v>36526</v>
      </c>
      <c r="B50" s="8" t="s">
        <v>9</v>
      </c>
      <c r="C50" s="8" t="s">
        <v>23</v>
      </c>
      <c r="D50" s="9">
        <v>783.54</v>
      </c>
      <c r="E50" s="9">
        <v>348.98</v>
      </c>
      <c r="F50" s="9">
        <v>688.25</v>
      </c>
      <c r="G50" s="20"/>
      <c r="H50" s="21"/>
      <c r="I50" s="20"/>
      <c r="J50" s="35"/>
    </row>
    <row r="51" spans="1:10" x14ac:dyDescent="0.2">
      <c r="A51" s="7">
        <v>36586</v>
      </c>
      <c r="B51" s="8" t="s">
        <v>11</v>
      </c>
      <c r="C51" s="10" t="s">
        <v>19</v>
      </c>
      <c r="D51" s="9">
        <v>398.98</v>
      </c>
      <c r="E51" s="9">
        <v>485.25</v>
      </c>
      <c r="F51" s="9">
        <v>1156.55</v>
      </c>
      <c r="G51" s="20"/>
      <c r="H51" s="21"/>
      <c r="I51" s="20"/>
      <c r="J51" s="35"/>
    </row>
    <row r="52" spans="1:10" x14ac:dyDescent="0.2">
      <c r="A52" s="7">
        <v>36557</v>
      </c>
      <c r="B52" s="8" t="s">
        <v>9</v>
      </c>
      <c r="C52" s="8" t="s">
        <v>23</v>
      </c>
      <c r="D52" s="9">
        <v>0</v>
      </c>
      <c r="E52" s="9">
        <v>783.54</v>
      </c>
      <c r="F52" s="9">
        <v>1248.58</v>
      </c>
      <c r="G52" s="20"/>
      <c r="H52" s="21"/>
      <c r="I52" s="20"/>
      <c r="J52" s="35"/>
    </row>
    <row r="53" spans="1:10" x14ac:dyDescent="0.2">
      <c r="A53" s="7">
        <v>36526</v>
      </c>
      <c r="B53" s="8" t="s">
        <v>13</v>
      </c>
      <c r="C53" s="10" t="s">
        <v>26</v>
      </c>
      <c r="D53" s="9">
        <v>0</v>
      </c>
      <c r="E53" s="9">
        <v>783.54</v>
      </c>
      <c r="F53" s="9">
        <v>1248.58</v>
      </c>
      <c r="G53" s="20"/>
      <c r="H53" s="21"/>
      <c r="I53" s="20"/>
      <c r="J53" s="35"/>
    </row>
    <row r="54" spans="1:10" x14ac:dyDescent="0.2">
      <c r="A54" s="7">
        <v>36557</v>
      </c>
      <c r="B54" s="8" t="s">
        <v>9</v>
      </c>
      <c r="C54" s="8" t="s">
        <v>36</v>
      </c>
      <c r="D54" s="9">
        <v>0</v>
      </c>
      <c r="E54" s="9">
        <v>783.54</v>
      </c>
      <c r="F54" s="9">
        <v>1248.58</v>
      </c>
      <c r="G54" s="20"/>
      <c r="H54" s="21"/>
      <c r="I54" s="20"/>
      <c r="J54" s="35"/>
    </row>
    <row r="55" spans="1:10" x14ac:dyDescent="0.2">
      <c r="A55" s="7">
        <v>36617</v>
      </c>
      <c r="B55" s="8" t="s">
        <v>9</v>
      </c>
      <c r="C55" s="8" t="s">
        <v>23</v>
      </c>
      <c r="D55" s="9">
        <v>645.23</v>
      </c>
      <c r="E55" s="9">
        <v>812.58</v>
      </c>
      <c r="F55" s="9">
        <v>345.25</v>
      </c>
      <c r="G55" s="20"/>
      <c r="H55" s="21"/>
      <c r="I55" s="20"/>
      <c r="J55" s="35"/>
    </row>
    <row r="56" spans="1:10" x14ac:dyDescent="0.2">
      <c r="A56" s="7">
        <v>36617</v>
      </c>
      <c r="B56" s="8" t="s">
        <v>13</v>
      </c>
      <c r="C56" s="8" t="s">
        <v>18</v>
      </c>
      <c r="D56" s="9">
        <v>789.05</v>
      </c>
      <c r="E56" s="9">
        <v>487.25</v>
      </c>
      <c r="F56" s="9">
        <v>486.32</v>
      </c>
      <c r="G56" s="20"/>
      <c r="H56" s="21"/>
      <c r="I56" s="20"/>
      <c r="J56" s="35"/>
    </row>
    <row r="57" spans="1:10" x14ac:dyDescent="0.2">
      <c r="A57" s="7">
        <v>36526</v>
      </c>
      <c r="B57" s="8" t="s">
        <v>11</v>
      </c>
      <c r="C57" s="8" t="s">
        <v>31</v>
      </c>
      <c r="D57" s="9">
        <v>487.25</v>
      </c>
      <c r="E57" s="9">
        <v>583.47</v>
      </c>
      <c r="F57" s="9">
        <v>688.87</v>
      </c>
      <c r="G57" s="20"/>
      <c r="H57" s="21"/>
      <c r="I57" s="20"/>
      <c r="J57" s="35"/>
    </row>
    <row r="58" spans="1:10" x14ac:dyDescent="0.2">
      <c r="A58" s="7">
        <v>36526</v>
      </c>
      <c r="B58" s="8" t="s">
        <v>9</v>
      </c>
      <c r="C58" s="8" t="s">
        <v>22</v>
      </c>
      <c r="D58" s="9">
        <v>0</v>
      </c>
      <c r="E58" s="9">
        <v>0</v>
      </c>
      <c r="F58" s="9">
        <v>1759.55</v>
      </c>
      <c r="G58" s="20"/>
      <c r="H58" s="21"/>
      <c r="I58" s="20"/>
      <c r="J58" s="35"/>
    </row>
    <row r="59" spans="1:10" x14ac:dyDescent="0.2">
      <c r="A59" s="7">
        <v>36557</v>
      </c>
      <c r="B59" s="8" t="s">
        <v>13</v>
      </c>
      <c r="C59" s="10" t="s">
        <v>26</v>
      </c>
      <c r="D59" s="9">
        <v>0</v>
      </c>
      <c r="E59" s="9">
        <v>0</v>
      </c>
      <c r="F59" s="9">
        <v>1759.55</v>
      </c>
      <c r="G59" s="20"/>
      <c r="H59" s="21"/>
      <c r="I59" s="20"/>
      <c r="J59" s="35"/>
    </row>
    <row r="60" spans="1:10" x14ac:dyDescent="0.2">
      <c r="A60" s="7">
        <v>36557</v>
      </c>
      <c r="B60" s="8" t="s">
        <v>11</v>
      </c>
      <c r="C60" s="8" t="s">
        <v>42</v>
      </c>
      <c r="D60" s="9">
        <v>0</v>
      </c>
      <c r="E60" s="9">
        <v>0</v>
      </c>
      <c r="F60" s="9">
        <v>1759.55</v>
      </c>
      <c r="G60" s="20"/>
      <c r="H60" s="21"/>
      <c r="I60" s="20"/>
      <c r="J60" s="35"/>
    </row>
    <row r="61" spans="1:10" x14ac:dyDescent="0.2">
      <c r="A61" s="7">
        <v>36557</v>
      </c>
      <c r="B61" s="8" t="s">
        <v>9</v>
      </c>
      <c r="C61" s="8" t="s">
        <v>10</v>
      </c>
      <c r="D61" s="9">
        <v>0</v>
      </c>
      <c r="E61" s="9">
        <v>0</v>
      </c>
      <c r="F61" s="9">
        <v>1684.47</v>
      </c>
      <c r="G61" s="20"/>
      <c r="H61" s="21"/>
      <c r="I61" s="20"/>
      <c r="J61" s="35"/>
    </row>
    <row r="62" spans="1:10" x14ac:dyDescent="0.2">
      <c r="A62" s="7">
        <v>36557</v>
      </c>
      <c r="B62" s="8" t="s">
        <v>11</v>
      </c>
      <c r="C62" s="8" t="s">
        <v>31</v>
      </c>
      <c r="D62" s="9">
        <v>398.98</v>
      </c>
      <c r="E62" s="9">
        <v>485.25</v>
      </c>
      <c r="F62" s="9">
        <v>756.55</v>
      </c>
      <c r="G62" s="20"/>
      <c r="H62" s="21"/>
      <c r="I62" s="20"/>
      <c r="J62" s="35"/>
    </row>
    <row r="63" spans="1:10" x14ac:dyDescent="0.2">
      <c r="A63" s="7">
        <v>36617</v>
      </c>
      <c r="B63" s="8" t="s">
        <v>11</v>
      </c>
      <c r="C63" s="8" t="s">
        <v>42</v>
      </c>
      <c r="D63" s="9">
        <v>755.88</v>
      </c>
      <c r="E63" s="9">
        <v>0</v>
      </c>
      <c r="F63" s="9">
        <v>845</v>
      </c>
      <c r="G63" s="20"/>
      <c r="H63" s="21"/>
      <c r="I63" s="20"/>
      <c r="J63" s="35"/>
    </row>
    <row r="64" spans="1:10" x14ac:dyDescent="0.2">
      <c r="A64" s="7">
        <v>36526</v>
      </c>
      <c r="B64" s="8" t="s">
        <v>13</v>
      </c>
      <c r="C64" s="8" t="s">
        <v>24</v>
      </c>
      <c r="D64" s="9">
        <v>345.25</v>
      </c>
      <c r="E64" s="9">
        <v>0</v>
      </c>
      <c r="F64" s="9">
        <v>1245.23</v>
      </c>
      <c r="G64" s="20"/>
      <c r="H64" s="21"/>
      <c r="I64" s="20"/>
      <c r="J64" s="35"/>
    </row>
    <row r="65" spans="1:10" x14ac:dyDescent="0.2">
      <c r="A65" s="7">
        <v>36617</v>
      </c>
      <c r="B65" s="8" t="s">
        <v>13</v>
      </c>
      <c r="C65" s="10" t="s">
        <v>27</v>
      </c>
      <c r="D65" s="9">
        <v>1587.25</v>
      </c>
      <c r="E65" s="9">
        <v>0</v>
      </c>
      <c r="F65" s="9">
        <v>0</v>
      </c>
      <c r="G65" s="20"/>
      <c r="H65" s="21"/>
      <c r="I65" s="20"/>
      <c r="J65" s="35"/>
    </row>
    <row r="66" spans="1:10" x14ac:dyDescent="0.2">
      <c r="A66" s="7">
        <v>36557</v>
      </c>
      <c r="B66" s="8" t="s">
        <v>13</v>
      </c>
      <c r="C66" s="8" t="s">
        <v>18</v>
      </c>
      <c r="D66" s="9">
        <v>0</v>
      </c>
      <c r="E66" s="9">
        <v>0</v>
      </c>
      <c r="F66" s="9">
        <v>1488.55</v>
      </c>
      <c r="G66" s="20"/>
      <c r="H66" s="21"/>
      <c r="I66" s="20"/>
      <c r="J66" s="35"/>
    </row>
    <row r="67" spans="1:10" x14ac:dyDescent="0.2">
      <c r="A67" s="7">
        <v>36526</v>
      </c>
      <c r="B67" s="8" t="s">
        <v>9</v>
      </c>
      <c r="C67" s="8" t="s">
        <v>40</v>
      </c>
      <c r="D67" s="9">
        <v>0</v>
      </c>
      <c r="E67" s="9">
        <v>812.58</v>
      </c>
      <c r="F67" s="9">
        <v>587.25</v>
      </c>
      <c r="G67" s="20"/>
      <c r="H67" s="21"/>
      <c r="I67" s="20"/>
      <c r="J67" s="35"/>
    </row>
    <row r="68" spans="1:10" x14ac:dyDescent="0.2">
      <c r="A68" s="7">
        <v>36617</v>
      </c>
      <c r="B68" s="8" t="s">
        <v>13</v>
      </c>
      <c r="C68" s="8" t="s">
        <v>38</v>
      </c>
      <c r="D68" s="9">
        <v>105.59</v>
      </c>
      <c r="E68" s="9">
        <v>786.58</v>
      </c>
      <c r="F68" s="9">
        <v>487.55</v>
      </c>
      <c r="G68" s="20"/>
      <c r="H68" s="21"/>
      <c r="I68" s="20"/>
      <c r="J68" s="35"/>
    </row>
    <row r="69" spans="1:10" x14ac:dyDescent="0.2">
      <c r="A69" s="7">
        <v>36557</v>
      </c>
      <c r="B69" s="8" t="s">
        <v>11</v>
      </c>
      <c r="C69" s="10" t="s">
        <v>39</v>
      </c>
      <c r="D69" s="9">
        <v>0</v>
      </c>
      <c r="E69" s="9">
        <v>648.58000000000004</v>
      </c>
      <c r="F69" s="9">
        <v>689.55</v>
      </c>
      <c r="G69" s="20"/>
      <c r="H69" s="21"/>
      <c r="I69" s="20"/>
      <c r="J69" s="35"/>
    </row>
    <row r="70" spans="1:10" x14ac:dyDescent="0.2">
      <c r="A70" s="7">
        <v>36557</v>
      </c>
      <c r="B70" s="8" t="s">
        <v>9</v>
      </c>
      <c r="C70" s="8" t="s">
        <v>37</v>
      </c>
      <c r="D70" s="9">
        <v>0</v>
      </c>
      <c r="E70" s="9">
        <v>345.25</v>
      </c>
      <c r="F70" s="9">
        <v>947.8</v>
      </c>
      <c r="G70" s="20"/>
      <c r="H70" s="21"/>
      <c r="I70" s="20"/>
      <c r="J70" s="35"/>
    </row>
    <row r="71" spans="1:10" x14ac:dyDescent="0.2">
      <c r="A71" s="7">
        <v>36526</v>
      </c>
      <c r="B71" s="8" t="s">
        <v>13</v>
      </c>
      <c r="C71" s="8" t="s">
        <v>14</v>
      </c>
      <c r="D71" s="9">
        <v>486.44</v>
      </c>
      <c r="E71" s="9">
        <v>0</v>
      </c>
      <c r="F71" s="9">
        <v>789.05</v>
      </c>
      <c r="G71" s="20"/>
      <c r="H71" s="21"/>
      <c r="I71" s="20"/>
      <c r="J71" s="35"/>
    </row>
    <row r="72" spans="1:10" x14ac:dyDescent="0.2">
      <c r="A72" s="7">
        <v>36586</v>
      </c>
      <c r="B72" s="8" t="s">
        <v>13</v>
      </c>
      <c r="C72" s="8" t="s">
        <v>18</v>
      </c>
      <c r="D72" s="9">
        <v>486.32</v>
      </c>
      <c r="E72" s="9">
        <v>0</v>
      </c>
      <c r="F72" s="9">
        <v>789.05</v>
      </c>
      <c r="G72" s="20"/>
      <c r="H72" s="21"/>
      <c r="I72" s="20"/>
      <c r="J72" s="35"/>
    </row>
    <row r="73" spans="1:10" x14ac:dyDescent="0.2">
      <c r="A73" s="7">
        <v>36586</v>
      </c>
      <c r="B73" s="8" t="s">
        <v>9</v>
      </c>
      <c r="C73" s="10" t="s">
        <v>34</v>
      </c>
      <c r="D73" s="9">
        <v>486.32</v>
      </c>
      <c r="E73" s="9">
        <v>0</v>
      </c>
      <c r="F73" s="9">
        <v>789.05</v>
      </c>
      <c r="G73" s="20"/>
      <c r="H73" s="21"/>
      <c r="I73" s="20"/>
      <c r="J73" s="35"/>
    </row>
    <row r="74" spans="1:10" x14ac:dyDescent="0.2">
      <c r="A74" s="7">
        <v>36617</v>
      </c>
      <c r="B74" s="8" t="s">
        <v>9</v>
      </c>
      <c r="C74" s="10" t="s">
        <v>34</v>
      </c>
      <c r="D74" s="9">
        <v>789.05</v>
      </c>
      <c r="E74" s="9">
        <v>0</v>
      </c>
      <c r="F74" s="9">
        <v>486.32</v>
      </c>
      <c r="G74" s="20"/>
      <c r="H74" s="21"/>
      <c r="I74" s="20"/>
      <c r="J74" s="35"/>
    </row>
    <row r="75" spans="1:10" x14ac:dyDescent="0.2">
      <c r="A75" s="7">
        <v>36586</v>
      </c>
      <c r="B75" s="8" t="s">
        <v>9</v>
      </c>
      <c r="C75" s="8" t="s">
        <v>40</v>
      </c>
      <c r="D75" s="9">
        <v>486.32</v>
      </c>
      <c r="E75" s="9">
        <v>0</v>
      </c>
      <c r="F75" s="9">
        <v>789.05</v>
      </c>
      <c r="G75" s="20"/>
      <c r="H75" s="21"/>
      <c r="I75" s="20"/>
      <c r="J75" s="35"/>
    </row>
    <row r="76" spans="1:10" x14ac:dyDescent="0.2">
      <c r="A76" s="7">
        <v>36617</v>
      </c>
      <c r="B76" s="8" t="s">
        <v>11</v>
      </c>
      <c r="C76" s="8" t="s">
        <v>21</v>
      </c>
      <c r="D76" s="9">
        <v>1242.58</v>
      </c>
      <c r="E76" s="9">
        <v>0</v>
      </c>
      <c r="F76" s="9">
        <v>0</v>
      </c>
      <c r="G76" s="20"/>
      <c r="H76" s="21"/>
      <c r="I76" s="20"/>
      <c r="J76" s="35"/>
    </row>
    <row r="77" spans="1:10" x14ac:dyDescent="0.2">
      <c r="A77" s="7">
        <v>36526</v>
      </c>
      <c r="B77" s="8" t="s">
        <v>13</v>
      </c>
      <c r="C77" s="8" t="s">
        <v>38</v>
      </c>
      <c r="D77" s="9">
        <v>0</v>
      </c>
      <c r="E77" s="9">
        <v>781.58</v>
      </c>
      <c r="F77" s="9">
        <v>447.25</v>
      </c>
      <c r="G77" s="20"/>
      <c r="H77" s="21"/>
      <c r="I77" s="20"/>
      <c r="J77" s="35"/>
    </row>
    <row r="78" spans="1:10" x14ac:dyDescent="0.2">
      <c r="A78" s="7">
        <v>36617</v>
      </c>
      <c r="B78" s="8" t="s">
        <v>9</v>
      </c>
      <c r="C78" s="8" t="s">
        <v>15</v>
      </c>
      <c r="D78" s="9">
        <v>687.84</v>
      </c>
      <c r="E78" s="9">
        <v>0</v>
      </c>
      <c r="F78" s="9">
        <v>498.25</v>
      </c>
      <c r="G78" s="20"/>
      <c r="H78" s="21"/>
      <c r="I78" s="20"/>
      <c r="J78" s="35"/>
    </row>
    <row r="79" spans="1:10" x14ac:dyDescent="0.2">
      <c r="A79" s="7">
        <v>36617</v>
      </c>
      <c r="B79" s="8" t="s">
        <v>11</v>
      </c>
      <c r="C79" s="8" t="s">
        <v>31</v>
      </c>
      <c r="D79" s="9">
        <v>688.87</v>
      </c>
      <c r="E79" s="9">
        <v>0</v>
      </c>
      <c r="F79" s="9">
        <v>487.25</v>
      </c>
      <c r="G79" s="20"/>
      <c r="H79" s="21"/>
      <c r="I79" s="20"/>
      <c r="J79" s="35"/>
    </row>
    <row r="80" spans="1:10" x14ac:dyDescent="0.2">
      <c r="A80" s="7">
        <v>36557</v>
      </c>
      <c r="B80" s="8" t="s">
        <v>13</v>
      </c>
      <c r="C80" s="8" t="s">
        <v>14</v>
      </c>
      <c r="D80" s="9">
        <v>487.25</v>
      </c>
      <c r="E80" s="9">
        <v>0</v>
      </c>
      <c r="F80" s="9">
        <v>687.84</v>
      </c>
      <c r="G80" s="20"/>
      <c r="H80" s="21"/>
      <c r="I80" s="20"/>
      <c r="J80" s="35"/>
    </row>
    <row r="81" spans="1:10" x14ac:dyDescent="0.2">
      <c r="A81" s="7">
        <v>36526</v>
      </c>
      <c r="B81" s="8" t="s">
        <v>9</v>
      </c>
      <c r="C81" s="8" t="s">
        <v>15</v>
      </c>
      <c r="D81" s="9">
        <v>0</v>
      </c>
      <c r="E81" s="9">
        <v>467.88</v>
      </c>
      <c r="F81" s="9">
        <v>684.47</v>
      </c>
      <c r="G81" s="20"/>
      <c r="H81" s="21"/>
      <c r="I81" s="20"/>
      <c r="J81" s="35"/>
    </row>
    <row r="82" spans="1:10" x14ac:dyDescent="0.2">
      <c r="A82" s="7">
        <v>36526</v>
      </c>
      <c r="B82" s="8" t="s">
        <v>11</v>
      </c>
      <c r="C82" s="8" t="s">
        <v>12</v>
      </c>
      <c r="D82" s="9">
        <v>0</v>
      </c>
      <c r="E82" s="9">
        <v>0</v>
      </c>
      <c r="F82" s="9">
        <v>1124.33</v>
      </c>
      <c r="G82" s="20"/>
      <c r="H82" s="21"/>
      <c r="I82" s="20"/>
      <c r="J82" s="35"/>
    </row>
    <row r="83" spans="1:10" x14ac:dyDescent="0.2">
      <c r="A83" s="7">
        <v>36617</v>
      </c>
      <c r="B83" s="8" t="s">
        <v>11</v>
      </c>
      <c r="C83" s="10" t="s">
        <v>39</v>
      </c>
      <c r="D83" s="9">
        <v>588.54999999999995</v>
      </c>
      <c r="E83" s="9">
        <v>0</v>
      </c>
      <c r="F83" s="9">
        <v>433.99</v>
      </c>
      <c r="G83" s="20"/>
      <c r="H83" s="21"/>
      <c r="I83" s="20"/>
      <c r="J83" s="35"/>
    </row>
    <row r="84" spans="1:10" x14ac:dyDescent="0.2">
      <c r="A84" s="7">
        <v>36586</v>
      </c>
      <c r="B84" s="8" t="s">
        <v>9</v>
      </c>
      <c r="C84" s="8" t="s">
        <v>23</v>
      </c>
      <c r="D84" s="9">
        <v>345.25</v>
      </c>
      <c r="E84" s="9">
        <v>0</v>
      </c>
      <c r="F84" s="9">
        <v>645.23</v>
      </c>
      <c r="G84" s="20"/>
      <c r="H84" s="21"/>
      <c r="I84" s="20"/>
      <c r="J84" s="35"/>
    </row>
    <row r="85" spans="1:10" x14ac:dyDescent="0.2">
      <c r="A85" s="7">
        <v>36526</v>
      </c>
      <c r="B85" s="8" t="s">
        <v>11</v>
      </c>
      <c r="C85" s="10" t="s">
        <v>19</v>
      </c>
      <c r="D85" s="9">
        <v>487.25</v>
      </c>
      <c r="E85" s="9">
        <v>0</v>
      </c>
      <c r="F85" s="9">
        <v>487.89</v>
      </c>
      <c r="G85" s="20"/>
      <c r="H85" s="21"/>
      <c r="I85" s="20"/>
      <c r="J85" s="35"/>
    </row>
    <row r="86" spans="1:10" x14ac:dyDescent="0.2">
      <c r="A86" s="7">
        <v>36617</v>
      </c>
      <c r="B86" s="8" t="s">
        <v>11</v>
      </c>
      <c r="C86" s="10" t="s">
        <v>19</v>
      </c>
      <c r="D86" s="9">
        <v>487.89</v>
      </c>
      <c r="E86" s="9">
        <v>0</v>
      </c>
      <c r="F86" s="9">
        <v>487.25</v>
      </c>
      <c r="G86" s="20"/>
      <c r="H86" s="21"/>
      <c r="I86" s="20"/>
      <c r="J86" s="35"/>
    </row>
    <row r="87" spans="1:10" x14ac:dyDescent="0.2">
      <c r="A87" s="7">
        <v>36586</v>
      </c>
      <c r="B87" s="8" t="s">
        <v>11</v>
      </c>
      <c r="C87" s="10" t="s">
        <v>39</v>
      </c>
      <c r="D87" s="9">
        <v>487.25</v>
      </c>
      <c r="E87" s="9">
        <v>0</v>
      </c>
      <c r="F87" s="9">
        <v>487.89</v>
      </c>
      <c r="G87" s="20"/>
      <c r="H87" s="21"/>
      <c r="I87" s="20"/>
      <c r="J87" s="35"/>
    </row>
    <row r="88" spans="1:10" x14ac:dyDescent="0.2">
      <c r="A88" s="7">
        <v>36617</v>
      </c>
      <c r="B88" s="8" t="s">
        <v>11</v>
      </c>
      <c r="C88" s="8" t="s">
        <v>12</v>
      </c>
      <c r="D88" s="9">
        <v>124.33</v>
      </c>
      <c r="E88" s="9">
        <v>786.58</v>
      </c>
      <c r="F88" s="9">
        <v>0</v>
      </c>
      <c r="G88" s="20"/>
      <c r="H88" s="21"/>
      <c r="I88" s="20"/>
      <c r="J88" s="35"/>
    </row>
    <row r="89" spans="1:10" x14ac:dyDescent="0.2">
      <c r="A89" s="7">
        <v>36586</v>
      </c>
      <c r="B89" s="8" t="s">
        <v>13</v>
      </c>
      <c r="C89" s="8" t="s">
        <v>14</v>
      </c>
      <c r="D89" s="9">
        <v>347.58</v>
      </c>
      <c r="E89" s="9">
        <v>0</v>
      </c>
      <c r="F89" s="9">
        <v>487.51</v>
      </c>
      <c r="G89" s="20"/>
      <c r="H89" s="21"/>
      <c r="I89" s="20"/>
      <c r="J89" s="35"/>
    </row>
    <row r="90" spans="1:10" x14ac:dyDescent="0.2">
      <c r="A90" s="7">
        <v>36617</v>
      </c>
      <c r="B90" s="8" t="s">
        <v>13</v>
      </c>
      <c r="C90" s="8" t="s">
        <v>14</v>
      </c>
      <c r="D90" s="9">
        <v>487.51</v>
      </c>
      <c r="E90" s="9">
        <v>0</v>
      </c>
      <c r="F90" s="9">
        <v>347.58</v>
      </c>
      <c r="G90" s="20"/>
      <c r="H90" s="21"/>
      <c r="I90" s="20"/>
      <c r="J90" s="35"/>
    </row>
    <row r="91" spans="1:10" x14ac:dyDescent="0.2">
      <c r="A91" s="7">
        <v>36557</v>
      </c>
      <c r="B91" s="8" t="s">
        <v>11</v>
      </c>
      <c r="C91" s="10" t="s">
        <v>19</v>
      </c>
      <c r="D91" s="9">
        <v>0</v>
      </c>
      <c r="E91" s="9">
        <v>812.58</v>
      </c>
      <c r="F91" s="9">
        <v>0</v>
      </c>
      <c r="G91" s="20"/>
      <c r="H91" s="21"/>
      <c r="I91" s="20"/>
      <c r="J91" s="35"/>
    </row>
    <row r="92" spans="1:10" x14ac:dyDescent="0.2">
      <c r="A92" s="7">
        <v>36557</v>
      </c>
      <c r="B92" s="8" t="s">
        <v>13</v>
      </c>
      <c r="C92" s="8" t="s">
        <v>35</v>
      </c>
      <c r="D92" s="9">
        <v>0</v>
      </c>
      <c r="E92" s="9">
        <v>0</v>
      </c>
      <c r="F92" s="9">
        <v>786.58</v>
      </c>
      <c r="G92" s="20"/>
      <c r="H92" s="21"/>
      <c r="I92" s="20"/>
      <c r="J92" s="35"/>
    </row>
    <row r="93" spans="1:10" x14ac:dyDescent="0.2">
      <c r="A93" s="7">
        <v>36557</v>
      </c>
      <c r="B93" s="8" t="s">
        <v>13</v>
      </c>
      <c r="C93" s="8" t="s">
        <v>17</v>
      </c>
      <c r="D93" s="9">
        <v>0</v>
      </c>
      <c r="E93" s="9">
        <v>781.58</v>
      </c>
      <c r="F93" s="9">
        <v>0</v>
      </c>
      <c r="G93" s="20"/>
      <c r="H93" s="21"/>
      <c r="I93" s="20"/>
      <c r="J93" s="35"/>
    </row>
    <row r="94" spans="1:10" x14ac:dyDescent="0.2">
      <c r="A94" s="7">
        <v>36557</v>
      </c>
      <c r="B94" s="8" t="s">
        <v>11</v>
      </c>
      <c r="C94" s="8" t="s">
        <v>12</v>
      </c>
      <c r="D94" s="9">
        <v>347.58</v>
      </c>
      <c r="E94" s="9">
        <v>348.98</v>
      </c>
      <c r="F94" s="9">
        <v>0</v>
      </c>
      <c r="G94" s="20"/>
      <c r="H94" s="21"/>
      <c r="I94" s="20"/>
      <c r="J94" s="35"/>
    </row>
    <row r="95" spans="1:10" x14ac:dyDescent="0.2">
      <c r="A95" s="7">
        <v>36526</v>
      </c>
      <c r="B95" s="8" t="s">
        <v>13</v>
      </c>
      <c r="C95" s="8" t="s">
        <v>30</v>
      </c>
      <c r="D95" s="9">
        <v>0</v>
      </c>
      <c r="E95" s="9">
        <v>0</v>
      </c>
      <c r="F95" s="9">
        <v>689.55</v>
      </c>
      <c r="G95" s="20"/>
      <c r="H95" s="21"/>
      <c r="I95" s="20"/>
      <c r="J95" s="35"/>
    </row>
    <row r="96" spans="1:10" x14ac:dyDescent="0.2">
      <c r="A96" s="7">
        <v>36617</v>
      </c>
      <c r="B96" s="8" t="s">
        <v>9</v>
      </c>
      <c r="C96" s="8" t="s">
        <v>37</v>
      </c>
      <c r="D96" s="9">
        <v>687.84</v>
      </c>
      <c r="E96" s="9">
        <v>0</v>
      </c>
      <c r="F96" s="9">
        <v>0</v>
      </c>
      <c r="G96" s="20"/>
      <c r="H96" s="21"/>
      <c r="I96" s="20"/>
      <c r="J96" s="35"/>
    </row>
    <row r="97" spans="1:10" x14ac:dyDescent="0.2">
      <c r="A97" s="7">
        <v>36586</v>
      </c>
      <c r="B97" s="8" t="s">
        <v>9</v>
      </c>
      <c r="C97" s="8" t="s">
        <v>37</v>
      </c>
      <c r="D97" s="9">
        <v>0</v>
      </c>
      <c r="E97" s="9">
        <v>0</v>
      </c>
      <c r="F97" s="9">
        <v>687.84</v>
      </c>
      <c r="G97" s="20"/>
      <c r="H97" s="21"/>
      <c r="I97" s="20"/>
      <c r="J97" s="35"/>
    </row>
    <row r="98" spans="1:10" x14ac:dyDescent="0.2">
      <c r="A98" s="7">
        <v>36557</v>
      </c>
      <c r="B98" s="8" t="s">
        <v>9</v>
      </c>
      <c r="C98" s="8" t="s">
        <v>22</v>
      </c>
      <c r="D98" s="9">
        <v>0</v>
      </c>
      <c r="E98" s="9">
        <v>0</v>
      </c>
      <c r="F98" s="9">
        <v>684.47</v>
      </c>
      <c r="G98" s="20"/>
      <c r="H98" s="21"/>
      <c r="I98" s="20"/>
      <c r="J98" s="35"/>
    </row>
    <row r="99" spans="1:10" x14ac:dyDescent="0.2">
      <c r="A99" s="7">
        <v>36586</v>
      </c>
      <c r="B99" s="8" t="s">
        <v>11</v>
      </c>
      <c r="C99" s="8" t="s">
        <v>31</v>
      </c>
      <c r="D99" s="9">
        <v>0</v>
      </c>
      <c r="E99" s="9">
        <v>0</v>
      </c>
      <c r="F99" s="9">
        <v>684.47</v>
      </c>
      <c r="G99" s="20"/>
      <c r="H99" s="21"/>
      <c r="I99" s="20"/>
      <c r="J99" s="35"/>
    </row>
    <row r="100" spans="1:10" x14ac:dyDescent="0.2">
      <c r="A100" s="7">
        <v>36617</v>
      </c>
      <c r="B100" s="8" t="s">
        <v>13</v>
      </c>
      <c r="C100" s="8" t="s">
        <v>35</v>
      </c>
      <c r="D100" s="9">
        <v>684.47</v>
      </c>
      <c r="E100" s="9">
        <v>0</v>
      </c>
      <c r="F100" s="9">
        <v>0</v>
      </c>
      <c r="G100" s="20"/>
      <c r="H100" s="21"/>
      <c r="I100" s="20"/>
      <c r="J100" s="35"/>
    </row>
    <row r="101" spans="1:10" x14ac:dyDescent="0.2">
      <c r="A101" s="7">
        <v>36586</v>
      </c>
      <c r="B101" s="8" t="s">
        <v>13</v>
      </c>
      <c r="C101" s="8" t="s">
        <v>35</v>
      </c>
      <c r="D101" s="9">
        <v>0</v>
      </c>
      <c r="E101" s="9">
        <v>0</v>
      </c>
      <c r="F101" s="9">
        <v>684.47</v>
      </c>
      <c r="G101" s="20"/>
      <c r="H101" s="21"/>
      <c r="I101" s="20"/>
      <c r="J101" s="35"/>
    </row>
    <row r="102" spans="1:10" x14ac:dyDescent="0.2">
      <c r="A102" s="7">
        <v>36617</v>
      </c>
      <c r="B102" s="8" t="s">
        <v>9</v>
      </c>
      <c r="C102" s="8" t="s">
        <v>36</v>
      </c>
      <c r="D102" s="9">
        <v>287.51</v>
      </c>
      <c r="E102" s="9">
        <v>37.770000000000003</v>
      </c>
      <c r="F102" s="9">
        <v>347.58</v>
      </c>
      <c r="G102" s="20"/>
      <c r="H102" s="21"/>
      <c r="I102" s="20"/>
      <c r="J102" s="35"/>
    </row>
    <row r="103" spans="1:10" x14ac:dyDescent="0.2">
      <c r="A103" s="7">
        <v>36557</v>
      </c>
      <c r="B103" s="8" t="s">
        <v>13</v>
      </c>
      <c r="C103" s="8" t="s">
        <v>24</v>
      </c>
      <c r="D103" s="9">
        <v>283.54000000000002</v>
      </c>
      <c r="E103" s="9">
        <v>345.25</v>
      </c>
      <c r="F103" s="9">
        <v>0</v>
      </c>
      <c r="G103" s="20"/>
      <c r="H103" s="21"/>
      <c r="I103" s="20"/>
      <c r="J103" s="35"/>
    </row>
    <row r="104" spans="1:10" x14ac:dyDescent="0.2">
      <c r="A104" s="7">
        <v>36586</v>
      </c>
      <c r="B104" s="8" t="s">
        <v>13</v>
      </c>
      <c r="C104" s="8" t="s">
        <v>17</v>
      </c>
      <c r="D104" s="9">
        <v>487.25</v>
      </c>
      <c r="E104" s="9">
        <v>0</v>
      </c>
      <c r="F104" s="9">
        <v>124.98</v>
      </c>
      <c r="G104" s="20"/>
      <c r="H104" s="21"/>
      <c r="I104" s="20"/>
      <c r="J104" s="35"/>
    </row>
    <row r="105" spans="1:10" x14ac:dyDescent="0.2">
      <c r="A105" s="7">
        <v>36617</v>
      </c>
      <c r="B105" s="8" t="s">
        <v>13</v>
      </c>
      <c r="C105" s="8" t="s">
        <v>17</v>
      </c>
      <c r="D105" s="9">
        <v>124.98</v>
      </c>
      <c r="E105" s="9">
        <v>0</v>
      </c>
      <c r="F105" s="9">
        <v>487.25</v>
      </c>
      <c r="G105" s="20"/>
      <c r="H105" s="21"/>
      <c r="I105" s="20"/>
      <c r="J105" s="35"/>
    </row>
    <row r="106" spans="1:10" x14ac:dyDescent="0.2">
      <c r="A106" s="7">
        <v>36617</v>
      </c>
      <c r="B106" s="8" t="s">
        <v>13</v>
      </c>
      <c r="C106" s="8" t="s">
        <v>24</v>
      </c>
      <c r="D106" s="9">
        <v>0</v>
      </c>
      <c r="E106" s="9">
        <v>551.23</v>
      </c>
      <c r="F106" s="9">
        <v>0</v>
      </c>
      <c r="G106" s="20"/>
      <c r="H106" s="21"/>
      <c r="I106" s="20"/>
      <c r="J106" s="35"/>
    </row>
    <row r="107" spans="1:10" x14ac:dyDescent="0.2">
      <c r="A107" s="7">
        <v>36557</v>
      </c>
      <c r="B107" s="8" t="s">
        <v>13</v>
      </c>
      <c r="C107" s="8" t="s">
        <v>41</v>
      </c>
      <c r="D107" s="9">
        <v>0</v>
      </c>
      <c r="E107" s="9">
        <v>0</v>
      </c>
      <c r="F107" s="9">
        <v>542.58000000000004</v>
      </c>
      <c r="G107" s="20"/>
      <c r="H107" s="21"/>
      <c r="I107" s="20"/>
      <c r="J107" s="35"/>
    </row>
    <row r="108" spans="1:10" x14ac:dyDescent="0.2">
      <c r="A108" s="7">
        <v>36617</v>
      </c>
      <c r="B108" s="8" t="s">
        <v>11</v>
      </c>
      <c r="C108" s="8" t="s">
        <v>29</v>
      </c>
      <c r="D108" s="9">
        <v>487.25</v>
      </c>
      <c r="E108" s="9">
        <v>0</v>
      </c>
      <c r="F108" s="9">
        <v>0</v>
      </c>
      <c r="G108" s="20"/>
      <c r="H108" s="21"/>
      <c r="I108" s="20"/>
      <c r="J108" s="35"/>
    </row>
    <row r="109" spans="1:10" x14ac:dyDescent="0.2">
      <c r="A109" s="7">
        <v>36526</v>
      </c>
      <c r="B109" s="8" t="s">
        <v>11</v>
      </c>
      <c r="C109" s="8" t="s">
        <v>29</v>
      </c>
      <c r="D109" s="9">
        <v>0</v>
      </c>
      <c r="E109" s="9">
        <v>0</v>
      </c>
      <c r="F109" s="9">
        <v>487.25</v>
      </c>
      <c r="G109" s="20"/>
      <c r="H109" s="21"/>
      <c r="I109" s="20"/>
      <c r="J109" s="35"/>
    </row>
    <row r="110" spans="1:10" x14ac:dyDescent="0.2">
      <c r="A110" s="7">
        <v>36526</v>
      </c>
      <c r="B110" s="8" t="s">
        <v>9</v>
      </c>
      <c r="C110" s="8" t="s">
        <v>33</v>
      </c>
      <c r="D110" s="9">
        <v>0</v>
      </c>
      <c r="E110" s="9">
        <v>0</v>
      </c>
      <c r="F110" s="9">
        <v>487.25</v>
      </c>
      <c r="G110" s="20"/>
      <c r="H110" s="21"/>
      <c r="I110" s="20"/>
      <c r="J110" s="35"/>
    </row>
    <row r="111" spans="1:10" x14ac:dyDescent="0.2">
      <c r="A111" s="7">
        <v>36617</v>
      </c>
      <c r="B111" s="8" t="s">
        <v>11</v>
      </c>
      <c r="C111" s="8" t="s">
        <v>25</v>
      </c>
      <c r="D111" s="9">
        <v>486.58</v>
      </c>
      <c r="E111" s="9">
        <v>0</v>
      </c>
      <c r="F111" s="9">
        <v>0</v>
      </c>
      <c r="G111" s="20"/>
      <c r="H111" s="21"/>
      <c r="I111" s="20"/>
      <c r="J111" s="35"/>
    </row>
    <row r="112" spans="1:10" x14ac:dyDescent="0.2">
      <c r="A112" s="7">
        <v>36526</v>
      </c>
      <c r="B112" s="8" t="s">
        <v>11</v>
      </c>
      <c r="C112" s="8" t="s">
        <v>25</v>
      </c>
      <c r="D112" s="9">
        <v>0</v>
      </c>
      <c r="E112" s="9">
        <v>0</v>
      </c>
      <c r="F112" s="9">
        <v>486.58</v>
      </c>
      <c r="G112" s="20"/>
      <c r="H112" s="21"/>
      <c r="I112" s="20"/>
      <c r="J112" s="35"/>
    </row>
    <row r="113" spans="1:10" x14ac:dyDescent="0.2">
      <c r="A113" s="7">
        <v>36617</v>
      </c>
      <c r="B113" s="8" t="s">
        <v>13</v>
      </c>
      <c r="C113" s="8" t="s">
        <v>30</v>
      </c>
      <c r="D113" s="9">
        <v>0</v>
      </c>
      <c r="E113" s="9">
        <v>486.58</v>
      </c>
      <c r="F113" s="9">
        <v>0</v>
      </c>
      <c r="G113" s="20"/>
      <c r="H113" s="21"/>
      <c r="I113" s="20"/>
      <c r="J113" s="35"/>
    </row>
    <row r="114" spans="1:10" x14ac:dyDescent="0.2">
      <c r="A114" s="7">
        <v>36586</v>
      </c>
      <c r="B114" s="8" t="s">
        <v>9</v>
      </c>
      <c r="C114" s="8" t="s">
        <v>33</v>
      </c>
      <c r="D114" s="9">
        <v>0</v>
      </c>
      <c r="E114" s="9">
        <v>486.58</v>
      </c>
      <c r="F114" s="9">
        <v>0</v>
      </c>
      <c r="G114" s="20"/>
      <c r="H114" s="21"/>
      <c r="I114" s="20"/>
      <c r="J114" s="35"/>
    </row>
    <row r="115" spans="1:10" x14ac:dyDescent="0.2">
      <c r="A115" s="7">
        <v>36617</v>
      </c>
      <c r="B115" s="8" t="s">
        <v>13</v>
      </c>
      <c r="C115" s="8" t="s">
        <v>41</v>
      </c>
      <c r="D115" s="9">
        <v>0</v>
      </c>
      <c r="E115" s="9">
        <v>485.25</v>
      </c>
      <c r="F115" s="9">
        <v>0</v>
      </c>
      <c r="G115" s="20"/>
      <c r="H115" s="21"/>
      <c r="I115" s="20"/>
      <c r="J115" s="35"/>
    </row>
    <row r="116" spans="1:10" x14ac:dyDescent="0.2">
      <c r="A116" s="7">
        <v>36526</v>
      </c>
      <c r="B116" s="8" t="s">
        <v>13</v>
      </c>
      <c r="C116" s="8" t="s">
        <v>41</v>
      </c>
      <c r="D116" s="9">
        <v>485.25</v>
      </c>
      <c r="E116" s="9">
        <v>0</v>
      </c>
      <c r="F116" s="9">
        <v>0</v>
      </c>
      <c r="G116" s="20"/>
      <c r="H116" s="21"/>
      <c r="I116" s="20"/>
      <c r="J116" s="35"/>
    </row>
    <row r="117" spans="1:10" x14ac:dyDescent="0.2">
      <c r="A117" s="7">
        <v>36557</v>
      </c>
      <c r="B117" s="8" t="s">
        <v>9</v>
      </c>
      <c r="C117" s="8" t="s">
        <v>33</v>
      </c>
      <c r="D117" s="9">
        <v>283.54000000000002</v>
      </c>
      <c r="E117" s="9">
        <v>0</v>
      </c>
      <c r="F117" s="9">
        <v>0</v>
      </c>
      <c r="G117" s="20"/>
      <c r="H117" s="21"/>
      <c r="I117" s="20"/>
      <c r="J117" s="35"/>
    </row>
    <row r="118" spans="1:10" x14ac:dyDescent="0.2">
      <c r="A118" s="7">
        <v>36586</v>
      </c>
      <c r="B118" s="8" t="s">
        <v>11</v>
      </c>
      <c r="C118" s="8" t="s">
        <v>12</v>
      </c>
      <c r="D118" s="9">
        <v>0</v>
      </c>
      <c r="E118" s="9">
        <v>0</v>
      </c>
      <c r="F118" s="9">
        <v>0</v>
      </c>
      <c r="G118" s="20"/>
      <c r="H118" s="21"/>
      <c r="I118" s="20"/>
      <c r="J118" s="35"/>
    </row>
    <row r="119" spans="1:10" x14ac:dyDescent="0.2">
      <c r="A119" s="7">
        <v>36586</v>
      </c>
      <c r="B119" s="8" t="s">
        <v>13</v>
      </c>
      <c r="C119" s="8" t="s">
        <v>24</v>
      </c>
      <c r="D119" s="9">
        <v>0</v>
      </c>
      <c r="E119" s="9">
        <v>0</v>
      </c>
      <c r="F119" s="9">
        <v>0</v>
      </c>
      <c r="G119" s="20"/>
      <c r="H119" s="21"/>
      <c r="I119" s="20"/>
      <c r="J119" s="35"/>
    </row>
    <row r="120" spans="1:10" x14ac:dyDescent="0.2">
      <c r="A120" s="7">
        <v>36586</v>
      </c>
      <c r="B120" s="8" t="s">
        <v>11</v>
      </c>
      <c r="C120" s="8" t="s">
        <v>29</v>
      </c>
      <c r="D120" s="9">
        <v>0</v>
      </c>
      <c r="E120" s="9">
        <v>0</v>
      </c>
      <c r="F120" s="9">
        <v>0</v>
      </c>
      <c r="G120" s="20"/>
      <c r="H120" s="21"/>
      <c r="I120" s="20"/>
      <c r="J120" s="35"/>
    </row>
    <row r="121" spans="1:10" x14ac:dyDescent="0.2">
      <c r="A121" s="7">
        <v>36557</v>
      </c>
      <c r="B121" s="8" t="s">
        <v>11</v>
      </c>
      <c r="C121" s="8" t="s">
        <v>29</v>
      </c>
      <c r="D121" s="9">
        <v>0</v>
      </c>
      <c r="E121" s="9">
        <v>0</v>
      </c>
      <c r="F121" s="9">
        <v>0</v>
      </c>
      <c r="G121" s="20"/>
      <c r="H121" s="21"/>
      <c r="I121" s="20"/>
      <c r="J121" s="35"/>
    </row>
    <row r="122" spans="1:10" x14ac:dyDescent="0.2">
      <c r="A122" s="7">
        <v>36586</v>
      </c>
      <c r="B122" s="8" t="s">
        <v>13</v>
      </c>
      <c r="C122" s="8" t="s">
        <v>30</v>
      </c>
      <c r="D122" s="9">
        <v>0</v>
      </c>
      <c r="E122" s="9">
        <v>0</v>
      </c>
      <c r="F122" s="9">
        <v>0</v>
      </c>
      <c r="G122" s="20"/>
      <c r="H122" s="21"/>
      <c r="I122" s="20"/>
      <c r="J122" s="35"/>
    </row>
    <row r="123" spans="1:10" x14ac:dyDescent="0.2">
      <c r="A123" s="7">
        <v>36557</v>
      </c>
      <c r="B123" s="8" t="s">
        <v>13</v>
      </c>
      <c r="C123" s="8" t="s">
        <v>30</v>
      </c>
      <c r="D123" s="9">
        <v>0</v>
      </c>
      <c r="E123" s="9">
        <v>0</v>
      </c>
      <c r="F123" s="9">
        <v>0</v>
      </c>
      <c r="G123" s="20"/>
      <c r="H123" s="21"/>
      <c r="I123" s="20"/>
      <c r="J123" s="35"/>
    </row>
    <row r="124" spans="1:10" x14ac:dyDescent="0.2">
      <c r="A124" s="7">
        <v>36617</v>
      </c>
      <c r="B124" s="8" t="s">
        <v>9</v>
      </c>
      <c r="C124" s="8" t="s">
        <v>33</v>
      </c>
      <c r="D124" s="9">
        <v>0</v>
      </c>
      <c r="E124" s="9">
        <v>0</v>
      </c>
      <c r="F124" s="9">
        <v>0</v>
      </c>
      <c r="G124" s="20"/>
      <c r="H124" s="21"/>
      <c r="I124" s="20"/>
      <c r="J124" s="35"/>
    </row>
    <row r="125" spans="1:10" ht="13.5" thickBot="1" x14ac:dyDescent="0.25">
      <c r="A125" s="11">
        <v>36586</v>
      </c>
      <c r="B125" s="12" t="s">
        <v>13</v>
      </c>
      <c r="C125" s="12" t="s">
        <v>41</v>
      </c>
      <c r="D125" s="13">
        <v>0</v>
      </c>
      <c r="E125" s="13">
        <v>0</v>
      </c>
      <c r="F125" s="13">
        <v>0</v>
      </c>
      <c r="G125" s="36"/>
      <c r="H125" s="37"/>
      <c r="I125" s="36"/>
      <c r="J125" s="38"/>
    </row>
    <row r="126" spans="1:10" ht="13.5" thickTop="1" x14ac:dyDescent="0.2">
      <c r="I126" s="24"/>
    </row>
    <row r="128" spans="1:10" x14ac:dyDescent="0.2">
      <c r="C128" s="24"/>
    </row>
  </sheetData>
  <sortState ref="A3:I126">
    <sortCondition ref="I3:I126"/>
  </sortState>
  <mergeCells count="1">
    <mergeCell ref="L2:L3"/>
  </mergeCells>
  <conditionalFormatting sqref="I2:I125">
    <cfRule type="cellIs" dxfId="7" priority="2" operator="greaterThan">
      <formula>"$1.976,60"</formula>
    </cfRule>
  </conditionalFormatting>
  <conditionalFormatting sqref="I108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scale="73" fitToHeight="2" pageOrder="overThenDown" orientation="portrait" r:id="rId1"/>
  <headerFooter alignWithMargins="0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B16" sqref="B16"/>
    </sheetView>
  </sheetViews>
  <sheetFormatPr defaultRowHeight="12.75" x14ac:dyDescent="0.2"/>
  <cols>
    <col min="1" max="8" width="15" customWidth="1"/>
  </cols>
  <sheetData>
    <row r="1" spans="1:9" ht="13.5" thickBot="1" x14ac:dyDescent="0.25">
      <c r="A1" t="s">
        <v>43</v>
      </c>
    </row>
    <row r="2" spans="1:9" ht="62.25" customHeight="1" thickTop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1:9" ht="13.5" thickTop="1" x14ac:dyDescent="0.2">
      <c r="A3" s="7">
        <v>36526</v>
      </c>
      <c r="B3" s="8" t="s">
        <v>11</v>
      </c>
      <c r="C3" s="8" t="s">
        <v>25</v>
      </c>
      <c r="D3" s="9">
        <v>0</v>
      </c>
      <c r="E3" s="9">
        <v>0</v>
      </c>
      <c r="F3" s="9">
        <v>486.58</v>
      </c>
      <c r="G3" s="17">
        <v>486.58</v>
      </c>
      <c r="H3" s="18">
        <v>38.926400000000001</v>
      </c>
      <c r="I3" s="19">
        <v>447.65359999999998</v>
      </c>
    </row>
    <row r="4" spans="1:9" x14ac:dyDescent="0.2">
      <c r="A4" s="7">
        <v>36526</v>
      </c>
      <c r="B4" s="8" t="s">
        <v>11</v>
      </c>
      <c r="C4" s="8" t="s">
        <v>29</v>
      </c>
      <c r="D4" s="9">
        <v>0</v>
      </c>
      <c r="E4" s="9">
        <v>0</v>
      </c>
      <c r="F4" s="9">
        <v>487.25</v>
      </c>
      <c r="G4" s="17">
        <v>487.25</v>
      </c>
      <c r="H4" s="18">
        <v>38.980000000000004</v>
      </c>
      <c r="I4" s="19">
        <v>448.27</v>
      </c>
    </row>
    <row r="5" spans="1:9" x14ac:dyDescent="0.2">
      <c r="A5" s="7">
        <v>36526</v>
      </c>
      <c r="B5" s="8" t="s">
        <v>11</v>
      </c>
      <c r="C5" s="10" t="s">
        <v>19</v>
      </c>
      <c r="D5" s="9">
        <v>487.25</v>
      </c>
      <c r="E5" s="9">
        <v>0</v>
      </c>
      <c r="F5" s="9">
        <v>487.89</v>
      </c>
      <c r="G5" s="17">
        <v>975.14</v>
      </c>
      <c r="H5" s="18">
        <v>78.011200000000002</v>
      </c>
      <c r="I5" s="19">
        <v>897.12879999999996</v>
      </c>
    </row>
    <row r="6" spans="1:9" x14ac:dyDescent="0.2">
      <c r="A6" s="7">
        <v>36526</v>
      </c>
      <c r="B6" s="8" t="s">
        <v>11</v>
      </c>
      <c r="C6" s="8" t="s">
        <v>12</v>
      </c>
      <c r="D6" s="9">
        <v>0</v>
      </c>
      <c r="E6" s="9">
        <v>0</v>
      </c>
      <c r="F6" s="9">
        <v>1124.33</v>
      </c>
      <c r="G6" s="17">
        <v>1124.33</v>
      </c>
      <c r="H6" s="18">
        <v>89.946399999999997</v>
      </c>
      <c r="I6" s="19">
        <v>1034.3835999999999</v>
      </c>
    </row>
    <row r="7" spans="1:9" x14ac:dyDescent="0.2">
      <c r="A7" s="7">
        <v>36526</v>
      </c>
      <c r="B7" s="8" t="s">
        <v>11</v>
      </c>
      <c r="C7" s="8" t="s">
        <v>31</v>
      </c>
      <c r="D7" s="9">
        <v>487.25</v>
      </c>
      <c r="E7" s="9">
        <v>583.47</v>
      </c>
      <c r="F7" s="9">
        <v>688.87</v>
      </c>
      <c r="G7" s="17">
        <v>1759.5900000000001</v>
      </c>
      <c r="H7" s="18">
        <v>140.7672</v>
      </c>
      <c r="I7" s="19">
        <v>1618.8228000000001</v>
      </c>
    </row>
    <row r="8" spans="1:9" x14ac:dyDescent="0.2">
      <c r="A8" s="7">
        <v>36526</v>
      </c>
      <c r="B8" s="8" t="s">
        <v>11</v>
      </c>
      <c r="C8" s="8" t="s">
        <v>42</v>
      </c>
      <c r="D8" s="9">
        <v>0</v>
      </c>
      <c r="E8" s="9">
        <v>648.58000000000004</v>
      </c>
      <c r="F8" s="9">
        <v>1455.88</v>
      </c>
      <c r="G8" s="17">
        <v>2104.46</v>
      </c>
      <c r="H8" s="18">
        <v>378.80279999999999</v>
      </c>
      <c r="I8" s="19">
        <v>1725.6572000000001</v>
      </c>
    </row>
    <row r="9" spans="1:9" x14ac:dyDescent="0.2">
      <c r="A9" s="7">
        <v>36526</v>
      </c>
      <c r="B9" s="8" t="s">
        <v>11</v>
      </c>
      <c r="C9" s="10" t="s">
        <v>39</v>
      </c>
      <c r="D9" s="9">
        <v>433.99</v>
      </c>
      <c r="E9" s="9">
        <v>0</v>
      </c>
      <c r="F9" s="9">
        <v>1488.55</v>
      </c>
      <c r="G9" s="17">
        <v>1922.54</v>
      </c>
      <c r="H9" s="18">
        <v>153.8032</v>
      </c>
      <c r="I9" s="19">
        <v>1768.7367999999999</v>
      </c>
    </row>
    <row r="10" spans="1:9" x14ac:dyDescent="0.2">
      <c r="A10" s="7">
        <v>36526</v>
      </c>
      <c r="B10" s="8" t="s">
        <v>11</v>
      </c>
      <c r="C10" s="8" t="s">
        <v>32</v>
      </c>
      <c r="D10" s="9">
        <v>348.98</v>
      </c>
      <c r="E10" s="9">
        <v>454.88</v>
      </c>
      <c r="F10" s="9">
        <v>1487.55</v>
      </c>
      <c r="G10" s="17">
        <v>2291.41</v>
      </c>
      <c r="H10" s="18">
        <v>412.45379999999994</v>
      </c>
      <c r="I10" s="19">
        <v>1878.9561999999999</v>
      </c>
    </row>
    <row r="11" spans="1:9" x14ac:dyDescent="0.2">
      <c r="A11" s="7">
        <v>36526</v>
      </c>
      <c r="B11" s="8" t="s">
        <v>11</v>
      </c>
      <c r="C11" s="8" t="s">
        <v>21</v>
      </c>
      <c r="D11" s="9">
        <v>0</v>
      </c>
      <c r="E11" s="9">
        <v>487.25</v>
      </c>
      <c r="F11" s="9">
        <v>1842.58</v>
      </c>
      <c r="G11" s="17">
        <v>2329.83</v>
      </c>
      <c r="H11" s="18">
        <v>419.36939999999998</v>
      </c>
      <c r="I11" s="19">
        <v>1910.4605999999999</v>
      </c>
    </row>
  </sheetData>
  <conditionalFormatting sqref="I3:I11">
    <cfRule type="cellIs" dxfId="6" priority="1" operator="greaterThan">
      <formula>"$1.976,60"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17" sqref="B17"/>
    </sheetView>
  </sheetViews>
  <sheetFormatPr defaultRowHeight="12.75" x14ac:dyDescent="0.2"/>
  <cols>
    <col min="1" max="9" width="17.5703125" customWidth="1"/>
  </cols>
  <sheetData>
    <row r="1" spans="1:9" ht="13.5" thickBot="1" x14ac:dyDescent="0.25">
      <c r="A1" t="s">
        <v>44</v>
      </c>
    </row>
    <row r="2" spans="1:9" ht="36" customHeight="1" thickTop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1:9" ht="20.25" customHeight="1" thickTop="1" x14ac:dyDescent="0.2">
      <c r="A3" s="14">
        <v>36586</v>
      </c>
      <c r="B3" s="15" t="s">
        <v>11</v>
      </c>
      <c r="C3" s="15" t="s">
        <v>32</v>
      </c>
      <c r="D3" s="16">
        <v>487.25</v>
      </c>
      <c r="E3" s="16">
        <v>1645.89</v>
      </c>
      <c r="F3" s="16">
        <v>2687.84</v>
      </c>
      <c r="G3" s="17">
        <f t="shared" ref="G3:G12" si="0">SUM(D3:F3)</f>
        <v>4820.9800000000005</v>
      </c>
      <c r="H3" s="18">
        <f t="shared" ref="H3:H12" si="1">IF(G3&gt;=2000,G3*0.18,G3*0.08)</f>
        <v>867.77640000000008</v>
      </c>
      <c r="I3" s="19">
        <f t="shared" ref="I3:I12" si="2">(G3-H3)</f>
        <v>3953.2036000000003</v>
      </c>
    </row>
    <row r="4" spans="1:9" ht="20.25" customHeight="1" x14ac:dyDescent="0.2">
      <c r="A4" s="7">
        <v>36526</v>
      </c>
      <c r="B4" s="8" t="s">
        <v>9</v>
      </c>
      <c r="C4" s="8" t="s">
        <v>10</v>
      </c>
      <c r="D4" s="9">
        <v>2265.12</v>
      </c>
      <c r="E4" s="9">
        <v>657.99</v>
      </c>
      <c r="F4" s="9">
        <v>1723.55</v>
      </c>
      <c r="G4" s="17">
        <f t="shared" si="0"/>
        <v>4646.66</v>
      </c>
      <c r="H4" s="18">
        <f t="shared" si="1"/>
        <v>836.39879999999994</v>
      </c>
      <c r="I4" s="19">
        <f t="shared" si="2"/>
        <v>3810.2611999999999</v>
      </c>
    </row>
    <row r="5" spans="1:9" ht="20.25" customHeight="1" x14ac:dyDescent="0.2">
      <c r="A5" s="7">
        <v>36586</v>
      </c>
      <c r="B5" s="8" t="s">
        <v>11</v>
      </c>
      <c r="C5" s="8" t="s">
        <v>25</v>
      </c>
      <c r="D5" s="9">
        <v>0</v>
      </c>
      <c r="E5" s="9">
        <v>783.54</v>
      </c>
      <c r="F5" s="9">
        <v>3248.58</v>
      </c>
      <c r="G5" s="17">
        <f t="shared" si="0"/>
        <v>4032.12</v>
      </c>
      <c r="H5" s="18">
        <f t="shared" si="1"/>
        <v>725.78159999999991</v>
      </c>
      <c r="I5" s="19">
        <f t="shared" si="2"/>
        <v>3306.3384000000001</v>
      </c>
    </row>
    <row r="6" spans="1:9" ht="20.25" customHeight="1" x14ac:dyDescent="0.2">
      <c r="A6" s="7">
        <v>36526</v>
      </c>
      <c r="B6" s="8" t="s">
        <v>9</v>
      </c>
      <c r="C6" s="8" t="s">
        <v>20</v>
      </c>
      <c r="D6" s="9">
        <v>2156.5500000000002</v>
      </c>
      <c r="E6" s="9">
        <v>0</v>
      </c>
      <c r="F6" s="9">
        <v>1444.56</v>
      </c>
      <c r="G6" s="17">
        <f t="shared" si="0"/>
        <v>3601.11</v>
      </c>
      <c r="H6" s="18">
        <f t="shared" si="1"/>
        <v>648.19979999999998</v>
      </c>
      <c r="I6" s="19">
        <f t="shared" si="2"/>
        <v>2952.9102000000003</v>
      </c>
    </row>
    <row r="7" spans="1:9" ht="20.25" customHeight="1" x14ac:dyDescent="0.2">
      <c r="A7" s="7">
        <v>36557</v>
      </c>
      <c r="B7" s="8" t="s">
        <v>9</v>
      </c>
      <c r="C7" s="8" t="s">
        <v>40</v>
      </c>
      <c r="D7" s="9">
        <v>2156.5500000000002</v>
      </c>
      <c r="E7" s="9">
        <v>0</v>
      </c>
      <c r="F7" s="9">
        <v>1444.56</v>
      </c>
      <c r="G7" s="17">
        <f t="shared" si="0"/>
        <v>3601.11</v>
      </c>
      <c r="H7" s="18">
        <f t="shared" si="1"/>
        <v>648.19979999999998</v>
      </c>
      <c r="I7" s="19">
        <f t="shared" si="2"/>
        <v>2952.9102000000003</v>
      </c>
    </row>
    <row r="8" spans="1:9" ht="20.25" customHeight="1" x14ac:dyDescent="0.2">
      <c r="A8" s="7">
        <v>36526</v>
      </c>
      <c r="B8" s="8" t="s">
        <v>13</v>
      </c>
      <c r="C8" s="10" t="s">
        <v>27</v>
      </c>
      <c r="D8" s="9">
        <v>783.54</v>
      </c>
      <c r="E8" s="9">
        <v>345.25</v>
      </c>
      <c r="F8" s="9">
        <v>2447.8000000000002</v>
      </c>
      <c r="G8" s="17">
        <f t="shared" si="0"/>
        <v>3576.59</v>
      </c>
      <c r="H8" s="18">
        <f t="shared" si="1"/>
        <v>643.78620000000001</v>
      </c>
      <c r="I8" s="19">
        <f t="shared" si="2"/>
        <v>2932.8038000000001</v>
      </c>
    </row>
    <row r="9" spans="1:9" ht="20.25" customHeight="1" x14ac:dyDescent="0.2">
      <c r="A9" s="7">
        <v>36557</v>
      </c>
      <c r="B9" s="8" t="s">
        <v>9</v>
      </c>
      <c r="C9" s="8" t="s">
        <v>15</v>
      </c>
      <c r="D9" s="9">
        <v>1487.55</v>
      </c>
      <c r="E9" s="9">
        <v>786.58</v>
      </c>
      <c r="F9" s="9">
        <v>1105.5899999999999</v>
      </c>
      <c r="G9" s="17">
        <f t="shared" si="0"/>
        <v>3379.7200000000003</v>
      </c>
      <c r="H9" s="18">
        <f t="shared" si="1"/>
        <v>608.34960000000001</v>
      </c>
      <c r="I9" s="19">
        <f t="shared" si="2"/>
        <v>2771.3704000000002</v>
      </c>
    </row>
    <row r="10" spans="1:9" ht="20.25" customHeight="1" x14ac:dyDescent="0.2">
      <c r="A10" s="7">
        <v>36586</v>
      </c>
      <c r="B10" s="8" t="s">
        <v>13</v>
      </c>
      <c r="C10" s="8" t="s">
        <v>16</v>
      </c>
      <c r="D10" s="9">
        <v>1487.55</v>
      </c>
      <c r="E10" s="9">
        <v>786.58</v>
      </c>
      <c r="F10" s="9">
        <v>1105.5899999999999</v>
      </c>
      <c r="G10" s="17">
        <f t="shared" si="0"/>
        <v>3379.7200000000003</v>
      </c>
      <c r="H10" s="18">
        <f t="shared" si="1"/>
        <v>608.34960000000001</v>
      </c>
      <c r="I10" s="19">
        <f t="shared" si="2"/>
        <v>2771.3704000000002</v>
      </c>
    </row>
    <row r="11" spans="1:9" ht="20.25" customHeight="1" x14ac:dyDescent="0.2">
      <c r="A11" s="7">
        <v>36557</v>
      </c>
      <c r="B11" s="8" t="s">
        <v>13</v>
      </c>
      <c r="C11" s="10" t="s">
        <v>27</v>
      </c>
      <c r="D11" s="9">
        <v>865.12</v>
      </c>
      <c r="E11" s="9">
        <v>657.99</v>
      </c>
      <c r="F11" s="9">
        <v>1723.55</v>
      </c>
      <c r="G11" s="17">
        <f t="shared" si="0"/>
        <v>3246.66</v>
      </c>
      <c r="H11" s="18">
        <f t="shared" si="1"/>
        <v>584.39879999999994</v>
      </c>
      <c r="I11" s="19">
        <f t="shared" si="2"/>
        <v>2662.2611999999999</v>
      </c>
    </row>
    <row r="12" spans="1:9" ht="20.25" customHeight="1" x14ac:dyDescent="0.2">
      <c r="A12" s="7">
        <v>36586</v>
      </c>
      <c r="B12" s="8" t="s">
        <v>9</v>
      </c>
      <c r="C12" s="8" t="s">
        <v>20</v>
      </c>
      <c r="D12" s="9">
        <v>1643.89</v>
      </c>
      <c r="E12" s="9">
        <v>0</v>
      </c>
      <c r="F12" s="9">
        <v>1457.88</v>
      </c>
      <c r="G12" s="17">
        <f t="shared" si="0"/>
        <v>3101.7700000000004</v>
      </c>
      <c r="H12" s="18">
        <f t="shared" si="1"/>
        <v>558.31860000000006</v>
      </c>
      <c r="I12" s="19">
        <f t="shared" si="2"/>
        <v>2543.4514000000004</v>
      </c>
    </row>
    <row r="13" spans="1:9" x14ac:dyDescent="0.2">
      <c r="A13" s="28"/>
      <c r="B13" s="28"/>
      <c r="C13" s="28"/>
      <c r="D13" s="28"/>
      <c r="E13" s="28"/>
      <c r="F13" s="28"/>
      <c r="G13" s="28"/>
      <c r="H13" s="28"/>
      <c r="I13" s="28"/>
    </row>
  </sheetData>
  <conditionalFormatting sqref="I3:I12">
    <cfRule type="cellIs" dxfId="5" priority="1" operator="greaterThan">
      <formula>"$1.976,60"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19" sqref="B19"/>
    </sheetView>
  </sheetViews>
  <sheetFormatPr defaultRowHeight="12.75" x14ac:dyDescent="0.2"/>
  <cols>
    <col min="1" max="9" width="16.5703125" customWidth="1"/>
  </cols>
  <sheetData>
    <row r="1" spans="1:9" ht="28.5" customHeight="1" thickBot="1" x14ac:dyDescent="0.25">
      <c r="A1" s="23" t="s">
        <v>45</v>
      </c>
    </row>
    <row r="2" spans="1:9" ht="28.5" customHeight="1" thickTop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1:9" ht="28.5" customHeight="1" thickTop="1" x14ac:dyDescent="0.2">
      <c r="A3" s="7">
        <v>36526</v>
      </c>
      <c r="B3" s="8" t="s">
        <v>11</v>
      </c>
      <c r="C3" s="8" t="s">
        <v>12</v>
      </c>
      <c r="D3" s="9">
        <v>0</v>
      </c>
      <c r="E3" s="9">
        <v>0</v>
      </c>
      <c r="F3" s="9">
        <v>1124.33</v>
      </c>
      <c r="G3" s="17">
        <v>1124.33</v>
      </c>
      <c r="H3" s="18">
        <v>89.946399999999997</v>
      </c>
      <c r="I3" s="19">
        <v>1034.3835999999999</v>
      </c>
    </row>
    <row r="4" spans="1:9" ht="28.5" customHeight="1" x14ac:dyDescent="0.2">
      <c r="A4" s="7">
        <v>36617</v>
      </c>
      <c r="B4" s="8" t="s">
        <v>11</v>
      </c>
      <c r="C4" s="8" t="s">
        <v>12</v>
      </c>
      <c r="D4" s="9">
        <v>124.33</v>
      </c>
      <c r="E4" s="9">
        <v>786.58</v>
      </c>
      <c r="F4" s="9">
        <v>0</v>
      </c>
      <c r="G4" s="17">
        <v>910.91000000000008</v>
      </c>
      <c r="H4" s="18">
        <v>72.872800000000012</v>
      </c>
      <c r="I4" s="19">
        <v>838.0372000000001</v>
      </c>
    </row>
    <row r="5" spans="1:9" ht="28.5" customHeight="1" x14ac:dyDescent="0.2">
      <c r="A5" s="7">
        <v>36557</v>
      </c>
      <c r="B5" s="8" t="s">
        <v>11</v>
      </c>
      <c r="C5" s="8" t="s">
        <v>12</v>
      </c>
      <c r="D5" s="9">
        <v>347.58</v>
      </c>
      <c r="E5" s="9">
        <v>348.98</v>
      </c>
      <c r="F5" s="9">
        <v>0</v>
      </c>
      <c r="G5" s="17">
        <v>696.56</v>
      </c>
      <c r="H5" s="18">
        <v>55.724799999999995</v>
      </c>
      <c r="I5" s="19">
        <v>640.83519999999999</v>
      </c>
    </row>
    <row r="6" spans="1:9" ht="28.5" customHeight="1" x14ac:dyDescent="0.2">
      <c r="A6" s="7">
        <v>36586</v>
      </c>
      <c r="B6" s="8" t="s">
        <v>11</v>
      </c>
      <c r="C6" s="8" t="s">
        <v>12</v>
      </c>
      <c r="D6" s="9">
        <v>0</v>
      </c>
      <c r="E6" s="9">
        <v>0</v>
      </c>
      <c r="F6" s="9">
        <v>0</v>
      </c>
      <c r="G6" s="17">
        <v>0</v>
      </c>
      <c r="H6" s="18">
        <v>0</v>
      </c>
      <c r="I6" s="19">
        <v>0</v>
      </c>
    </row>
  </sheetData>
  <conditionalFormatting sqref="I3:I6">
    <cfRule type="cellIs" dxfId="4" priority="1" operator="greaterThan">
      <formula>"$1.976,60"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I47" sqref="I47"/>
    </sheetView>
  </sheetViews>
  <sheetFormatPr defaultRowHeight="12.75" x14ac:dyDescent="0.2"/>
  <cols>
    <col min="1" max="9" width="20.42578125" customWidth="1"/>
  </cols>
  <sheetData>
    <row r="1" spans="1:9" ht="13.5" thickBot="1" x14ac:dyDescent="0.25">
      <c r="A1" t="s">
        <v>46</v>
      </c>
    </row>
    <row r="2" spans="1:9" ht="24" customHeight="1" thickTop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1:9" ht="24" customHeight="1" thickTop="1" x14ac:dyDescent="0.2">
      <c r="A3" s="7">
        <v>36526</v>
      </c>
      <c r="B3" s="8" t="s">
        <v>13</v>
      </c>
      <c r="C3" s="10" t="s">
        <v>27</v>
      </c>
      <c r="D3" s="9">
        <v>783.54</v>
      </c>
      <c r="E3" s="9">
        <v>345.25</v>
      </c>
      <c r="F3" s="9">
        <v>2447.8000000000002</v>
      </c>
      <c r="G3" s="17">
        <v>3576.59</v>
      </c>
      <c r="H3" s="18">
        <v>643.78620000000001</v>
      </c>
      <c r="I3" s="19">
        <v>2932.8038000000001</v>
      </c>
    </row>
    <row r="4" spans="1:9" ht="24" customHeight="1" x14ac:dyDescent="0.2">
      <c r="A4" s="7">
        <v>36586</v>
      </c>
      <c r="B4" s="8" t="s">
        <v>13</v>
      </c>
      <c r="C4" s="8" t="s">
        <v>16</v>
      </c>
      <c r="D4" s="9">
        <v>1487.55</v>
      </c>
      <c r="E4" s="9">
        <v>786.58</v>
      </c>
      <c r="F4" s="9">
        <v>1105.5899999999999</v>
      </c>
      <c r="G4" s="17">
        <v>3379.7200000000003</v>
      </c>
      <c r="H4" s="18">
        <v>608.34960000000001</v>
      </c>
      <c r="I4" s="19">
        <v>2771.3704000000002</v>
      </c>
    </row>
    <row r="5" spans="1:9" ht="24" customHeight="1" x14ac:dyDescent="0.2">
      <c r="A5" s="7">
        <v>36557</v>
      </c>
      <c r="B5" s="8" t="s">
        <v>13</v>
      </c>
      <c r="C5" s="10" t="s">
        <v>27</v>
      </c>
      <c r="D5" s="9">
        <v>865.12</v>
      </c>
      <c r="E5" s="9">
        <v>657.99</v>
      </c>
      <c r="F5" s="9">
        <v>1723.55</v>
      </c>
      <c r="G5" s="17">
        <v>3246.66</v>
      </c>
      <c r="H5" s="18">
        <v>584.39879999999994</v>
      </c>
      <c r="I5" s="19">
        <v>2662.2611999999999</v>
      </c>
    </row>
    <row r="6" spans="1:9" ht="24" customHeight="1" x14ac:dyDescent="0.2">
      <c r="A6" s="7">
        <v>36526</v>
      </c>
      <c r="B6" s="8" t="s">
        <v>13</v>
      </c>
      <c r="C6" s="8" t="s">
        <v>35</v>
      </c>
      <c r="D6" s="9">
        <v>1643.89</v>
      </c>
      <c r="E6" s="9">
        <v>0</v>
      </c>
      <c r="F6" s="9">
        <v>1457.88</v>
      </c>
      <c r="G6" s="17">
        <v>3101.7700000000004</v>
      </c>
      <c r="H6" s="18">
        <v>558.31860000000006</v>
      </c>
      <c r="I6" s="19">
        <v>2543.4514000000004</v>
      </c>
    </row>
    <row r="7" spans="1:9" ht="24" customHeight="1" x14ac:dyDescent="0.2">
      <c r="A7" s="7">
        <v>36526</v>
      </c>
      <c r="B7" s="8" t="s">
        <v>13</v>
      </c>
      <c r="C7" s="8" t="s">
        <v>18</v>
      </c>
      <c r="D7" s="9">
        <v>1487.55</v>
      </c>
      <c r="E7" s="9">
        <v>786.58</v>
      </c>
      <c r="F7" s="9">
        <v>805.59</v>
      </c>
      <c r="G7" s="17">
        <v>3079.7200000000003</v>
      </c>
      <c r="H7" s="18">
        <v>554.34960000000001</v>
      </c>
      <c r="I7" s="19">
        <v>2525.3704000000002</v>
      </c>
    </row>
    <row r="8" spans="1:9" ht="24" customHeight="1" x14ac:dyDescent="0.2">
      <c r="A8" s="7">
        <v>36557</v>
      </c>
      <c r="B8" s="8" t="s">
        <v>13</v>
      </c>
      <c r="C8" s="8" t="s">
        <v>16</v>
      </c>
      <c r="D8" s="9">
        <v>397.18</v>
      </c>
      <c r="E8" s="9">
        <v>1643.89</v>
      </c>
      <c r="F8" s="9">
        <v>886.87</v>
      </c>
      <c r="G8" s="17">
        <v>2927.94</v>
      </c>
      <c r="H8" s="18">
        <v>527.02919999999995</v>
      </c>
      <c r="I8" s="19">
        <v>2400.9108000000001</v>
      </c>
    </row>
    <row r="9" spans="1:9" ht="24" customHeight="1" x14ac:dyDescent="0.2">
      <c r="A9" s="7">
        <v>36526</v>
      </c>
      <c r="B9" s="8" t="s">
        <v>13</v>
      </c>
      <c r="C9" s="8" t="s">
        <v>17</v>
      </c>
      <c r="D9" s="9">
        <v>487.25</v>
      </c>
      <c r="E9" s="9">
        <v>645.89</v>
      </c>
      <c r="F9" s="9">
        <v>1687.84</v>
      </c>
      <c r="G9" s="17">
        <v>2820.9799999999996</v>
      </c>
      <c r="H9" s="18">
        <v>507.77639999999991</v>
      </c>
      <c r="I9" s="19">
        <v>2313.2035999999998</v>
      </c>
    </row>
    <row r="10" spans="1:9" ht="24" customHeight="1" x14ac:dyDescent="0.2">
      <c r="A10" s="7">
        <v>36557</v>
      </c>
      <c r="B10" s="8" t="s">
        <v>13</v>
      </c>
      <c r="C10" s="8" t="s">
        <v>38</v>
      </c>
      <c r="D10" s="9">
        <v>342.95</v>
      </c>
      <c r="E10" s="9">
        <v>786.57</v>
      </c>
      <c r="F10" s="9">
        <v>1455.88</v>
      </c>
      <c r="G10" s="17">
        <v>2585.4</v>
      </c>
      <c r="H10" s="18">
        <v>465.37200000000001</v>
      </c>
      <c r="I10" s="19">
        <v>2120.0280000000002</v>
      </c>
    </row>
    <row r="11" spans="1:9" ht="24" customHeight="1" x14ac:dyDescent="0.2">
      <c r="A11" s="7">
        <v>36617</v>
      </c>
      <c r="B11" s="8" t="s">
        <v>13</v>
      </c>
      <c r="C11" s="10" t="s">
        <v>26</v>
      </c>
      <c r="D11" s="9">
        <v>1488.55</v>
      </c>
      <c r="E11" s="9">
        <v>583.47</v>
      </c>
      <c r="F11" s="9">
        <v>433.99</v>
      </c>
      <c r="G11" s="17">
        <v>2506.0100000000002</v>
      </c>
      <c r="H11" s="18">
        <v>451.08180000000004</v>
      </c>
      <c r="I11" s="19">
        <v>2054.9282000000003</v>
      </c>
    </row>
    <row r="12" spans="1:9" ht="24" customHeight="1" x14ac:dyDescent="0.2">
      <c r="A12" s="7">
        <v>36586</v>
      </c>
      <c r="B12" s="8" t="s">
        <v>13</v>
      </c>
      <c r="C12" s="10" t="s">
        <v>27</v>
      </c>
      <c r="D12" s="9">
        <v>0</v>
      </c>
      <c r="E12" s="9">
        <v>812.58</v>
      </c>
      <c r="F12" s="9">
        <v>1587.25</v>
      </c>
      <c r="G12" s="17">
        <v>2399.83</v>
      </c>
      <c r="H12" s="18">
        <v>431.96939999999995</v>
      </c>
      <c r="I12" s="19">
        <v>1967.8606</v>
      </c>
    </row>
    <row r="13" spans="1:9" ht="24" customHeight="1" x14ac:dyDescent="0.2">
      <c r="A13" s="7">
        <v>36617</v>
      </c>
      <c r="B13" s="8" t="s">
        <v>13</v>
      </c>
      <c r="C13" s="8" t="s">
        <v>16</v>
      </c>
      <c r="D13" s="9">
        <v>905.59</v>
      </c>
      <c r="E13" s="9">
        <v>0</v>
      </c>
      <c r="F13" s="9">
        <v>1487.55</v>
      </c>
      <c r="G13" s="17">
        <v>2393.14</v>
      </c>
      <c r="H13" s="18">
        <v>430.76519999999994</v>
      </c>
      <c r="I13" s="19">
        <v>1962.3748000000001</v>
      </c>
    </row>
    <row r="14" spans="1:9" ht="24" customHeight="1" x14ac:dyDescent="0.2">
      <c r="A14" s="7">
        <v>36526</v>
      </c>
      <c r="B14" s="8" t="s">
        <v>13</v>
      </c>
      <c r="C14" s="8" t="s">
        <v>16</v>
      </c>
      <c r="D14" s="9">
        <v>347.7</v>
      </c>
      <c r="E14" s="9">
        <v>347.18</v>
      </c>
      <c r="F14" s="9">
        <v>1687.51</v>
      </c>
      <c r="G14" s="17">
        <v>2382.39</v>
      </c>
      <c r="H14" s="18">
        <v>428.83019999999993</v>
      </c>
      <c r="I14" s="19">
        <v>1953.5598</v>
      </c>
    </row>
    <row r="15" spans="1:9" ht="24" customHeight="1" x14ac:dyDescent="0.2">
      <c r="A15" s="7">
        <v>36586</v>
      </c>
      <c r="B15" s="8" t="s">
        <v>13</v>
      </c>
      <c r="C15" s="8" t="s">
        <v>38</v>
      </c>
      <c r="D15" s="9">
        <v>487.55</v>
      </c>
      <c r="E15" s="9">
        <v>786.58</v>
      </c>
      <c r="F15" s="9">
        <v>1105.5899999999999</v>
      </c>
      <c r="G15" s="17">
        <v>2379.7200000000003</v>
      </c>
      <c r="H15" s="18">
        <v>428.34960000000001</v>
      </c>
      <c r="I15" s="19">
        <v>1951.3704000000002</v>
      </c>
    </row>
    <row r="16" spans="1:9" ht="24" customHeight="1" x14ac:dyDescent="0.2">
      <c r="A16" s="7">
        <v>36586</v>
      </c>
      <c r="B16" s="8" t="s">
        <v>13</v>
      </c>
      <c r="C16" s="10" t="s">
        <v>26</v>
      </c>
      <c r="D16" s="9">
        <v>433.99</v>
      </c>
      <c r="E16" s="9">
        <v>0</v>
      </c>
      <c r="F16" s="9">
        <v>1488.55</v>
      </c>
      <c r="G16" s="17">
        <v>1922.54</v>
      </c>
      <c r="H16" s="18">
        <v>153.8032</v>
      </c>
      <c r="I16" s="19">
        <v>1768.7367999999999</v>
      </c>
    </row>
    <row r="17" spans="1:9" ht="24" customHeight="1" x14ac:dyDescent="0.2">
      <c r="A17" s="7">
        <v>36526</v>
      </c>
      <c r="B17" s="8" t="s">
        <v>13</v>
      </c>
      <c r="C17" s="10" t="s">
        <v>26</v>
      </c>
      <c r="D17" s="9">
        <v>0</v>
      </c>
      <c r="E17" s="9">
        <v>783.54</v>
      </c>
      <c r="F17" s="9">
        <v>1248.58</v>
      </c>
      <c r="G17" s="17">
        <v>2032.12</v>
      </c>
      <c r="H17" s="18">
        <v>365.78159999999997</v>
      </c>
      <c r="I17" s="19">
        <v>1666.3383999999999</v>
      </c>
    </row>
    <row r="18" spans="1:9" ht="24" customHeight="1" x14ac:dyDescent="0.2">
      <c r="A18" s="7">
        <v>36617</v>
      </c>
      <c r="B18" s="8" t="s">
        <v>13</v>
      </c>
      <c r="C18" s="8" t="s">
        <v>18</v>
      </c>
      <c r="D18" s="9">
        <v>789.05</v>
      </c>
      <c r="E18" s="9">
        <v>487.25</v>
      </c>
      <c r="F18" s="9">
        <v>486.32</v>
      </c>
      <c r="G18" s="17">
        <v>1762.62</v>
      </c>
      <c r="H18" s="18">
        <v>141.00960000000001</v>
      </c>
      <c r="I18" s="19">
        <v>1621.6103999999998</v>
      </c>
    </row>
    <row r="19" spans="1:9" ht="24" customHeight="1" x14ac:dyDescent="0.2">
      <c r="A19" s="7">
        <v>36557</v>
      </c>
      <c r="B19" s="8" t="s">
        <v>13</v>
      </c>
      <c r="C19" s="10" t="s">
        <v>26</v>
      </c>
      <c r="D19" s="9">
        <v>0</v>
      </c>
      <c r="E19" s="9">
        <v>0</v>
      </c>
      <c r="F19" s="9">
        <v>1759.55</v>
      </c>
      <c r="G19" s="17">
        <v>1759.55</v>
      </c>
      <c r="H19" s="18">
        <v>140.76400000000001</v>
      </c>
      <c r="I19" s="19">
        <v>1618.7860000000001</v>
      </c>
    </row>
    <row r="20" spans="1:9" ht="24" customHeight="1" x14ac:dyDescent="0.2">
      <c r="A20" s="7">
        <v>36526</v>
      </c>
      <c r="B20" s="8" t="s">
        <v>13</v>
      </c>
      <c r="C20" s="8" t="s">
        <v>24</v>
      </c>
      <c r="D20" s="9">
        <v>345.25</v>
      </c>
      <c r="E20" s="9">
        <v>0</v>
      </c>
      <c r="F20" s="9">
        <v>1245.23</v>
      </c>
      <c r="G20" s="17">
        <v>1590.48</v>
      </c>
      <c r="H20" s="18">
        <v>127.2384</v>
      </c>
      <c r="I20" s="19">
        <v>1463.2416000000001</v>
      </c>
    </row>
    <row r="21" spans="1:9" ht="24" customHeight="1" x14ac:dyDescent="0.2">
      <c r="A21" s="7">
        <v>36617</v>
      </c>
      <c r="B21" s="8" t="s">
        <v>13</v>
      </c>
      <c r="C21" s="10" t="s">
        <v>27</v>
      </c>
      <c r="D21" s="9">
        <v>1587.25</v>
      </c>
      <c r="E21" s="9">
        <v>0</v>
      </c>
      <c r="F21" s="9">
        <v>0</v>
      </c>
      <c r="G21" s="17">
        <v>1587.25</v>
      </c>
      <c r="H21" s="18">
        <v>126.98</v>
      </c>
      <c r="I21" s="19">
        <v>1460.27</v>
      </c>
    </row>
    <row r="22" spans="1:9" ht="24" customHeight="1" x14ac:dyDescent="0.2">
      <c r="A22" s="7">
        <v>36557</v>
      </c>
      <c r="B22" s="8" t="s">
        <v>13</v>
      </c>
      <c r="C22" s="8" t="s">
        <v>18</v>
      </c>
      <c r="D22" s="9">
        <v>0</v>
      </c>
      <c r="E22" s="9">
        <v>0</v>
      </c>
      <c r="F22" s="9">
        <v>1488.55</v>
      </c>
      <c r="G22" s="17">
        <v>1488.55</v>
      </c>
      <c r="H22" s="18">
        <v>119.084</v>
      </c>
      <c r="I22" s="19">
        <v>1369.4659999999999</v>
      </c>
    </row>
    <row r="23" spans="1:9" ht="24" customHeight="1" x14ac:dyDescent="0.2">
      <c r="A23" s="7">
        <v>36617</v>
      </c>
      <c r="B23" s="8" t="s">
        <v>13</v>
      </c>
      <c r="C23" s="8" t="s">
        <v>38</v>
      </c>
      <c r="D23" s="9">
        <v>105.59</v>
      </c>
      <c r="E23" s="9">
        <v>786.58</v>
      </c>
      <c r="F23" s="9">
        <v>487.55</v>
      </c>
      <c r="G23" s="17">
        <v>1379.72</v>
      </c>
      <c r="H23" s="18">
        <v>110.3776</v>
      </c>
      <c r="I23" s="19">
        <v>1269.3424</v>
      </c>
    </row>
    <row r="24" spans="1:9" ht="24" customHeight="1" x14ac:dyDescent="0.2">
      <c r="A24" s="7">
        <v>36526</v>
      </c>
      <c r="B24" s="8" t="s">
        <v>13</v>
      </c>
      <c r="C24" s="8" t="s">
        <v>14</v>
      </c>
      <c r="D24" s="9">
        <v>486.44</v>
      </c>
      <c r="E24" s="9">
        <v>0</v>
      </c>
      <c r="F24" s="9">
        <v>789.05</v>
      </c>
      <c r="G24" s="17">
        <v>1275.49</v>
      </c>
      <c r="H24" s="18">
        <v>102.03920000000001</v>
      </c>
      <c r="I24" s="19">
        <v>1173.4508000000001</v>
      </c>
    </row>
    <row r="25" spans="1:9" ht="24" customHeight="1" x14ac:dyDescent="0.2">
      <c r="A25" s="7">
        <v>36586</v>
      </c>
      <c r="B25" s="8" t="s">
        <v>13</v>
      </c>
      <c r="C25" s="8" t="s">
        <v>18</v>
      </c>
      <c r="D25" s="9">
        <v>486.32</v>
      </c>
      <c r="E25" s="9">
        <v>0</v>
      </c>
      <c r="F25" s="9">
        <v>789.05</v>
      </c>
      <c r="G25" s="17">
        <v>1275.3699999999999</v>
      </c>
      <c r="H25" s="18">
        <v>102.02959999999999</v>
      </c>
      <c r="I25" s="19">
        <v>1173.3403999999998</v>
      </c>
    </row>
    <row r="26" spans="1:9" ht="24" customHeight="1" x14ac:dyDescent="0.2">
      <c r="A26" s="7">
        <v>36526</v>
      </c>
      <c r="B26" s="8" t="s">
        <v>13</v>
      </c>
      <c r="C26" s="8" t="s">
        <v>38</v>
      </c>
      <c r="D26" s="9">
        <v>0</v>
      </c>
      <c r="E26" s="9">
        <v>781.58</v>
      </c>
      <c r="F26" s="9">
        <v>447.25</v>
      </c>
      <c r="G26" s="17">
        <v>1228.83</v>
      </c>
      <c r="H26" s="18">
        <v>98.306399999999996</v>
      </c>
      <c r="I26" s="19">
        <v>1130.5236</v>
      </c>
    </row>
    <row r="27" spans="1:9" ht="24" customHeight="1" x14ac:dyDescent="0.2">
      <c r="A27" s="7">
        <v>36557</v>
      </c>
      <c r="B27" s="8" t="s">
        <v>13</v>
      </c>
      <c r="C27" s="8" t="s">
        <v>14</v>
      </c>
      <c r="D27" s="9">
        <v>487.25</v>
      </c>
      <c r="E27" s="9">
        <v>0</v>
      </c>
      <c r="F27" s="9">
        <v>687.84</v>
      </c>
      <c r="G27" s="17">
        <v>1175.0900000000001</v>
      </c>
      <c r="H27" s="18">
        <v>94.007200000000012</v>
      </c>
      <c r="I27" s="19">
        <v>1081.0828000000001</v>
      </c>
    </row>
    <row r="28" spans="1:9" ht="24" customHeight="1" x14ac:dyDescent="0.2">
      <c r="A28" s="7">
        <v>36586</v>
      </c>
      <c r="B28" s="8" t="s">
        <v>13</v>
      </c>
      <c r="C28" s="8" t="s">
        <v>14</v>
      </c>
      <c r="D28" s="9">
        <v>347.58</v>
      </c>
      <c r="E28" s="9">
        <v>0</v>
      </c>
      <c r="F28" s="9">
        <v>487.51</v>
      </c>
      <c r="G28" s="17">
        <v>835.08999999999992</v>
      </c>
      <c r="H28" s="18">
        <v>66.807199999999995</v>
      </c>
      <c r="I28" s="19">
        <v>768.28279999999995</v>
      </c>
    </row>
    <row r="29" spans="1:9" ht="24" customHeight="1" x14ac:dyDescent="0.2">
      <c r="A29" s="7">
        <v>36617</v>
      </c>
      <c r="B29" s="8" t="s">
        <v>13</v>
      </c>
      <c r="C29" s="8" t="s">
        <v>14</v>
      </c>
      <c r="D29" s="9">
        <v>487.51</v>
      </c>
      <c r="E29" s="9">
        <v>0</v>
      </c>
      <c r="F29" s="9">
        <v>347.58</v>
      </c>
      <c r="G29" s="17">
        <v>835.08999999999992</v>
      </c>
      <c r="H29" s="18">
        <v>66.807199999999995</v>
      </c>
      <c r="I29" s="19">
        <v>768.28279999999995</v>
      </c>
    </row>
    <row r="30" spans="1:9" ht="24" customHeight="1" x14ac:dyDescent="0.2">
      <c r="A30" s="7">
        <v>36557</v>
      </c>
      <c r="B30" s="8" t="s">
        <v>13</v>
      </c>
      <c r="C30" s="8" t="s">
        <v>35</v>
      </c>
      <c r="D30" s="9">
        <v>0</v>
      </c>
      <c r="E30" s="9">
        <v>0</v>
      </c>
      <c r="F30" s="9">
        <v>786.58</v>
      </c>
      <c r="G30" s="17">
        <v>786.58</v>
      </c>
      <c r="H30" s="18">
        <v>62.926400000000008</v>
      </c>
      <c r="I30" s="19">
        <v>723.65359999999998</v>
      </c>
    </row>
    <row r="31" spans="1:9" ht="24" customHeight="1" x14ac:dyDescent="0.2">
      <c r="A31" s="7">
        <v>36557</v>
      </c>
      <c r="B31" s="8" t="s">
        <v>13</v>
      </c>
      <c r="C31" s="8" t="s">
        <v>17</v>
      </c>
      <c r="D31" s="9">
        <v>0</v>
      </c>
      <c r="E31" s="9">
        <v>781.58</v>
      </c>
      <c r="F31" s="9">
        <v>0</v>
      </c>
      <c r="G31" s="17">
        <v>781.58</v>
      </c>
      <c r="H31" s="18">
        <v>62.526400000000002</v>
      </c>
      <c r="I31" s="19">
        <v>719.05360000000007</v>
      </c>
    </row>
    <row r="32" spans="1:9" ht="24" customHeight="1" x14ac:dyDescent="0.2">
      <c r="A32" s="7">
        <v>36526</v>
      </c>
      <c r="B32" s="8" t="s">
        <v>13</v>
      </c>
      <c r="C32" s="8" t="s">
        <v>30</v>
      </c>
      <c r="D32" s="9">
        <v>0</v>
      </c>
      <c r="E32" s="9">
        <v>0</v>
      </c>
      <c r="F32" s="9">
        <v>689.55</v>
      </c>
      <c r="G32" s="17">
        <v>689.55</v>
      </c>
      <c r="H32" s="18">
        <v>55.163999999999994</v>
      </c>
      <c r="I32" s="19">
        <v>634.38599999999997</v>
      </c>
    </row>
    <row r="33" spans="1:9" ht="24" customHeight="1" x14ac:dyDescent="0.2">
      <c r="A33" s="7">
        <v>36617</v>
      </c>
      <c r="B33" s="8" t="s">
        <v>13</v>
      </c>
      <c r="C33" s="8" t="s">
        <v>35</v>
      </c>
      <c r="D33" s="9">
        <v>684.47</v>
      </c>
      <c r="E33" s="9">
        <v>0</v>
      </c>
      <c r="F33" s="9">
        <v>0</v>
      </c>
      <c r="G33" s="17">
        <v>684.47</v>
      </c>
      <c r="H33" s="18">
        <v>54.757600000000004</v>
      </c>
      <c r="I33" s="19">
        <v>629.7124</v>
      </c>
    </row>
    <row r="34" spans="1:9" ht="24" customHeight="1" x14ac:dyDescent="0.2">
      <c r="A34" s="7">
        <v>36586</v>
      </c>
      <c r="B34" s="8" t="s">
        <v>13</v>
      </c>
      <c r="C34" s="8" t="s">
        <v>35</v>
      </c>
      <c r="D34" s="9">
        <v>0</v>
      </c>
      <c r="E34" s="9">
        <v>0</v>
      </c>
      <c r="F34" s="9">
        <v>684.47</v>
      </c>
      <c r="G34" s="17">
        <v>684.47</v>
      </c>
      <c r="H34" s="18">
        <v>54.757600000000004</v>
      </c>
      <c r="I34" s="19">
        <v>629.7124</v>
      </c>
    </row>
    <row r="35" spans="1:9" ht="24" customHeight="1" x14ac:dyDescent="0.2">
      <c r="A35" s="7">
        <v>36557</v>
      </c>
      <c r="B35" s="8" t="s">
        <v>13</v>
      </c>
      <c r="C35" s="8" t="s">
        <v>24</v>
      </c>
      <c r="D35" s="9">
        <v>283.54000000000002</v>
      </c>
      <c r="E35" s="9">
        <v>345.25</v>
      </c>
      <c r="F35" s="9">
        <v>0</v>
      </c>
      <c r="G35" s="17">
        <v>628.79</v>
      </c>
      <c r="H35" s="18">
        <v>50.303199999999997</v>
      </c>
      <c r="I35" s="19">
        <v>578.48680000000002</v>
      </c>
    </row>
    <row r="36" spans="1:9" ht="24" customHeight="1" x14ac:dyDescent="0.2">
      <c r="A36" s="7">
        <v>36586</v>
      </c>
      <c r="B36" s="8" t="s">
        <v>13</v>
      </c>
      <c r="C36" s="8" t="s">
        <v>17</v>
      </c>
      <c r="D36" s="9">
        <v>487.25</v>
      </c>
      <c r="E36" s="9">
        <v>0</v>
      </c>
      <c r="F36" s="9">
        <v>124.98</v>
      </c>
      <c r="G36" s="17">
        <v>612.23</v>
      </c>
      <c r="H36" s="18">
        <v>48.978400000000001</v>
      </c>
      <c r="I36" s="19">
        <v>563.25160000000005</v>
      </c>
    </row>
    <row r="37" spans="1:9" ht="24" customHeight="1" x14ac:dyDescent="0.2">
      <c r="A37" s="7">
        <v>36617</v>
      </c>
      <c r="B37" s="8" t="s">
        <v>13</v>
      </c>
      <c r="C37" s="8" t="s">
        <v>17</v>
      </c>
      <c r="D37" s="9">
        <v>124.98</v>
      </c>
      <c r="E37" s="9">
        <v>0</v>
      </c>
      <c r="F37" s="9">
        <v>487.25</v>
      </c>
      <c r="G37" s="17">
        <v>612.23</v>
      </c>
      <c r="H37" s="18">
        <v>48.978400000000001</v>
      </c>
      <c r="I37" s="19">
        <v>563.25160000000005</v>
      </c>
    </row>
    <row r="38" spans="1:9" ht="24" customHeight="1" x14ac:dyDescent="0.2">
      <c r="A38" s="7">
        <v>36617</v>
      </c>
      <c r="B38" s="8" t="s">
        <v>13</v>
      </c>
      <c r="C38" s="8" t="s">
        <v>24</v>
      </c>
      <c r="D38" s="9">
        <v>0</v>
      </c>
      <c r="E38" s="9">
        <v>551.23</v>
      </c>
      <c r="F38" s="9">
        <v>0</v>
      </c>
      <c r="G38" s="17">
        <v>551.23</v>
      </c>
      <c r="H38" s="18">
        <v>44.098400000000005</v>
      </c>
      <c r="I38" s="19">
        <v>507.13159999999999</v>
      </c>
    </row>
    <row r="39" spans="1:9" ht="24" customHeight="1" x14ac:dyDescent="0.2">
      <c r="A39" s="7">
        <v>36557</v>
      </c>
      <c r="B39" s="8" t="s">
        <v>13</v>
      </c>
      <c r="C39" s="8" t="s">
        <v>41</v>
      </c>
      <c r="D39" s="9">
        <v>0</v>
      </c>
      <c r="E39" s="9">
        <v>0</v>
      </c>
      <c r="F39" s="9">
        <v>542.58000000000004</v>
      </c>
      <c r="G39" s="17">
        <v>542.58000000000004</v>
      </c>
      <c r="H39" s="18">
        <v>43.406400000000005</v>
      </c>
      <c r="I39" s="19">
        <v>499.17360000000002</v>
      </c>
    </row>
    <row r="40" spans="1:9" ht="24" customHeight="1" x14ac:dyDescent="0.2">
      <c r="A40" s="7">
        <v>36617</v>
      </c>
      <c r="B40" s="8" t="s">
        <v>13</v>
      </c>
      <c r="C40" s="8" t="s">
        <v>30</v>
      </c>
      <c r="D40" s="9">
        <v>0</v>
      </c>
      <c r="E40" s="9">
        <v>486.58</v>
      </c>
      <c r="F40" s="9">
        <v>0</v>
      </c>
      <c r="G40" s="17">
        <v>486.58</v>
      </c>
      <c r="H40" s="18">
        <v>38.926400000000001</v>
      </c>
      <c r="I40" s="19">
        <v>447.65359999999998</v>
      </c>
    </row>
    <row r="41" spans="1:9" ht="24" customHeight="1" x14ac:dyDescent="0.2">
      <c r="A41" s="7">
        <v>36617</v>
      </c>
      <c r="B41" s="8" t="s">
        <v>13</v>
      </c>
      <c r="C41" s="8" t="s">
        <v>41</v>
      </c>
      <c r="D41" s="9">
        <v>0</v>
      </c>
      <c r="E41" s="9">
        <v>485.25</v>
      </c>
      <c r="F41" s="9">
        <v>0</v>
      </c>
      <c r="G41" s="17">
        <v>485.25</v>
      </c>
      <c r="H41" s="18">
        <v>38.82</v>
      </c>
      <c r="I41" s="19">
        <v>446.43</v>
      </c>
    </row>
    <row r="42" spans="1:9" ht="24" customHeight="1" x14ac:dyDescent="0.2">
      <c r="A42" s="7">
        <v>36526</v>
      </c>
      <c r="B42" s="8" t="s">
        <v>13</v>
      </c>
      <c r="C42" s="8" t="s">
        <v>41</v>
      </c>
      <c r="D42" s="9">
        <v>485.25</v>
      </c>
      <c r="E42" s="9">
        <v>0</v>
      </c>
      <c r="F42" s="9">
        <v>0</v>
      </c>
      <c r="G42" s="17">
        <v>485.25</v>
      </c>
      <c r="H42" s="18">
        <v>38.82</v>
      </c>
      <c r="I42" s="19">
        <v>446.43</v>
      </c>
    </row>
    <row r="43" spans="1:9" ht="24" customHeight="1" x14ac:dyDescent="0.2">
      <c r="A43" s="7">
        <v>36586</v>
      </c>
      <c r="B43" s="8" t="s">
        <v>13</v>
      </c>
      <c r="C43" s="8" t="s">
        <v>24</v>
      </c>
      <c r="D43" s="9">
        <v>0</v>
      </c>
      <c r="E43" s="9">
        <v>0</v>
      </c>
      <c r="F43" s="9">
        <v>0</v>
      </c>
      <c r="G43" s="17">
        <v>0</v>
      </c>
      <c r="H43" s="18">
        <v>0</v>
      </c>
      <c r="I43" s="19">
        <v>0</v>
      </c>
    </row>
    <row r="44" spans="1:9" ht="24" customHeight="1" x14ac:dyDescent="0.2">
      <c r="A44" s="7">
        <v>36586</v>
      </c>
      <c r="B44" s="8" t="s">
        <v>13</v>
      </c>
      <c r="C44" s="8" t="s">
        <v>30</v>
      </c>
      <c r="D44" s="9">
        <v>0</v>
      </c>
      <c r="E44" s="9">
        <v>0</v>
      </c>
      <c r="F44" s="9">
        <v>0</v>
      </c>
      <c r="G44" s="17">
        <v>0</v>
      </c>
      <c r="H44" s="18">
        <v>0</v>
      </c>
      <c r="I44" s="19">
        <v>0</v>
      </c>
    </row>
    <row r="45" spans="1:9" ht="24" customHeight="1" x14ac:dyDescent="0.2">
      <c r="A45" s="7">
        <v>36557</v>
      </c>
      <c r="B45" s="8" t="s">
        <v>13</v>
      </c>
      <c r="C45" s="8" t="s">
        <v>30</v>
      </c>
      <c r="D45" s="9">
        <v>0</v>
      </c>
      <c r="E45" s="9">
        <v>0</v>
      </c>
      <c r="F45" s="9">
        <v>0</v>
      </c>
      <c r="G45" s="17">
        <v>0</v>
      </c>
      <c r="H45" s="18">
        <v>0</v>
      </c>
      <c r="I45" s="19">
        <v>0</v>
      </c>
    </row>
    <row r="46" spans="1:9" ht="24" customHeight="1" thickBot="1" x14ac:dyDescent="0.25">
      <c r="A46" s="11">
        <v>36586</v>
      </c>
      <c r="B46" s="12" t="s">
        <v>13</v>
      </c>
      <c r="C46" s="12" t="s">
        <v>41</v>
      </c>
      <c r="D46" s="13">
        <v>0</v>
      </c>
      <c r="E46" s="13">
        <v>0</v>
      </c>
      <c r="F46" s="13">
        <v>0</v>
      </c>
      <c r="G46" s="17">
        <v>0</v>
      </c>
      <c r="H46" s="18">
        <v>0</v>
      </c>
      <c r="I46" s="19">
        <v>0</v>
      </c>
    </row>
    <row r="47" spans="1:9" ht="13.5" thickTop="1" x14ac:dyDescent="0.2">
      <c r="I47" s="25">
        <f>SUM(I3:I46)</f>
        <v>55880.574999999997</v>
      </c>
    </row>
  </sheetData>
  <conditionalFormatting sqref="I3:I46">
    <cfRule type="cellIs" dxfId="3" priority="1" operator="greaterThan">
      <formula>"$1.976,60"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L13" sqref="L13"/>
    </sheetView>
  </sheetViews>
  <sheetFormatPr defaultRowHeight="12.75" x14ac:dyDescent="0.2"/>
  <cols>
    <col min="1" max="9" width="18" customWidth="1"/>
  </cols>
  <sheetData>
    <row r="1" spans="1:9" ht="13.5" thickBot="1" x14ac:dyDescent="0.25">
      <c r="A1" t="s">
        <v>47</v>
      </c>
    </row>
    <row r="2" spans="1:9" s="1" customFormat="1" ht="48.75" customHeight="1" thickTop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1:9" s="1" customFormat="1" ht="13.5" thickTop="1" x14ac:dyDescent="0.2">
      <c r="A3" s="14">
        <v>36586</v>
      </c>
      <c r="B3" s="15" t="s">
        <v>11</v>
      </c>
      <c r="C3" s="15" t="s">
        <v>32</v>
      </c>
      <c r="D3" s="16">
        <v>487.25</v>
      </c>
      <c r="E3" s="16">
        <v>1645.89</v>
      </c>
      <c r="F3" s="16">
        <v>2687.84</v>
      </c>
      <c r="G3" s="17">
        <f t="shared" ref="G3:G26" si="0">SUM(D3:F3)</f>
        <v>4820.9800000000005</v>
      </c>
      <c r="H3" s="18">
        <f t="shared" ref="H3:H26" si="1">IF(G3&gt;=2000,G3*0.18,G3*0.08)</f>
        <v>867.77640000000008</v>
      </c>
      <c r="I3" s="19">
        <f t="shared" ref="I3:I26" si="2">(G3-H3)</f>
        <v>3953.2036000000003</v>
      </c>
    </row>
    <row r="4" spans="1:9" s="1" customFormat="1" x14ac:dyDescent="0.2">
      <c r="A4" s="7">
        <v>36526</v>
      </c>
      <c r="B4" s="8" t="s">
        <v>9</v>
      </c>
      <c r="C4" s="8" t="s">
        <v>10</v>
      </c>
      <c r="D4" s="9">
        <v>2265.12</v>
      </c>
      <c r="E4" s="9">
        <v>657.99</v>
      </c>
      <c r="F4" s="9">
        <v>1723.55</v>
      </c>
      <c r="G4" s="17">
        <f t="shared" si="0"/>
        <v>4646.66</v>
      </c>
      <c r="H4" s="18">
        <f t="shared" si="1"/>
        <v>836.39879999999994</v>
      </c>
      <c r="I4" s="19">
        <f t="shared" si="2"/>
        <v>3810.2611999999999</v>
      </c>
    </row>
    <row r="5" spans="1:9" s="1" customFormat="1" x14ac:dyDescent="0.2">
      <c r="A5" s="7">
        <v>36586</v>
      </c>
      <c r="B5" s="8" t="s">
        <v>11</v>
      </c>
      <c r="C5" s="8" t="s">
        <v>25</v>
      </c>
      <c r="D5" s="9">
        <v>0</v>
      </c>
      <c r="E5" s="9">
        <v>783.54</v>
      </c>
      <c r="F5" s="9">
        <v>3248.58</v>
      </c>
      <c r="G5" s="17">
        <f t="shared" si="0"/>
        <v>4032.12</v>
      </c>
      <c r="H5" s="18">
        <f t="shared" si="1"/>
        <v>725.78159999999991</v>
      </c>
      <c r="I5" s="19">
        <f t="shared" si="2"/>
        <v>3306.3384000000001</v>
      </c>
    </row>
    <row r="6" spans="1:9" s="1" customFormat="1" x14ac:dyDescent="0.2">
      <c r="A6" s="7">
        <v>36526</v>
      </c>
      <c r="B6" s="8" t="s">
        <v>9</v>
      </c>
      <c r="C6" s="8" t="s">
        <v>20</v>
      </c>
      <c r="D6" s="9">
        <v>2156.5500000000002</v>
      </c>
      <c r="E6" s="9">
        <v>0</v>
      </c>
      <c r="F6" s="9">
        <v>1444.56</v>
      </c>
      <c r="G6" s="17">
        <f t="shared" si="0"/>
        <v>3601.11</v>
      </c>
      <c r="H6" s="18">
        <f t="shared" si="1"/>
        <v>648.19979999999998</v>
      </c>
      <c r="I6" s="19">
        <f t="shared" si="2"/>
        <v>2952.9102000000003</v>
      </c>
    </row>
    <row r="7" spans="1:9" s="1" customFormat="1" x14ac:dyDescent="0.2">
      <c r="A7" s="7">
        <v>36557</v>
      </c>
      <c r="B7" s="8" t="s">
        <v>9</v>
      </c>
      <c r="C7" s="8" t="s">
        <v>40</v>
      </c>
      <c r="D7" s="9">
        <v>2156.5500000000002</v>
      </c>
      <c r="E7" s="9">
        <v>0</v>
      </c>
      <c r="F7" s="9">
        <v>1444.56</v>
      </c>
      <c r="G7" s="17">
        <f t="shared" si="0"/>
        <v>3601.11</v>
      </c>
      <c r="H7" s="18">
        <f t="shared" si="1"/>
        <v>648.19979999999998</v>
      </c>
      <c r="I7" s="19">
        <f t="shared" si="2"/>
        <v>2952.9102000000003</v>
      </c>
    </row>
    <row r="8" spans="1:9" s="1" customFormat="1" x14ac:dyDescent="0.2">
      <c r="A8" s="7">
        <v>36526</v>
      </c>
      <c r="B8" s="8" t="s">
        <v>13</v>
      </c>
      <c r="C8" s="10" t="s">
        <v>27</v>
      </c>
      <c r="D8" s="9">
        <v>783.54</v>
      </c>
      <c r="E8" s="9">
        <v>345.25</v>
      </c>
      <c r="F8" s="9">
        <v>2447.8000000000002</v>
      </c>
      <c r="G8" s="17">
        <f t="shared" si="0"/>
        <v>3576.59</v>
      </c>
      <c r="H8" s="18">
        <f t="shared" si="1"/>
        <v>643.78620000000001</v>
      </c>
      <c r="I8" s="19">
        <f t="shared" si="2"/>
        <v>2932.8038000000001</v>
      </c>
    </row>
    <row r="9" spans="1:9" s="1" customFormat="1" x14ac:dyDescent="0.2">
      <c r="A9" s="7">
        <v>36557</v>
      </c>
      <c r="B9" s="8" t="s">
        <v>9</v>
      </c>
      <c r="C9" s="8" t="s">
        <v>15</v>
      </c>
      <c r="D9" s="9">
        <v>1487.55</v>
      </c>
      <c r="E9" s="9">
        <v>786.58</v>
      </c>
      <c r="F9" s="9">
        <v>1105.5899999999999</v>
      </c>
      <c r="G9" s="17">
        <f t="shared" si="0"/>
        <v>3379.7200000000003</v>
      </c>
      <c r="H9" s="18">
        <f t="shared" si="1"/>
        <v>608.34960000000001</v>
      </c>
      <c r="I9" s="19">
        <f t="shared" si="2"/>
        <v>2771.3704000000002</v>
      </c>
    </row>
    <row r="10" spans="1:9" s="1" customFormat="1" x14ac:dyDescent="0.2">
      <c r="A10" s="7">
        <v>36586</v>
      </c>
      <c r="B10" s="8" t="s">
        <v>13</v>
      </c>
      <c r="C10" s="8" t="s">
        <v>16</v>
      </c>
      <c r="D10" s="9">
        <v>1487.55</v>
      </c>
      <c r="E10" s="9">
        <v>786.58</v>
      </c>
      <c r="F10" s="9">
        <v>1105.5899999999999</v>
      </c>
      <c r="G10" s="17">
        <f t="shared" si="0"/>
        <v>3379.7200000000003</v>
      </c>
      <c r="H10" s="18">
        <f t="shared" si="1"/>
        <v>608.34960000000001</v>
      </c>
      <c r="I10" s="19">
        <f t="shared" si="2"/>
        <v>2771.3704000000002</v>
      </c>
    </row>
    <row r="11" spans="1:9" s="1" customFormat="1" x14ac:dyDescent="0.2">
      <c r="A11" s="7">
        <v>36557</v>
      </c>
      <c r="B11" s="8" t="s">
        <v>13</v>
      </c>
      <c r="C11" s="10" t="s">
        <v>27</v>
      </c>
      <c r="D11" s="9">
        <v>865.12</v>
      </c>
      <c r="E11" s="9">
        <v>657.99</v>
      </c>
      <c r="F11" s="9">
        <v>1723.55</v>
      </c>
      <c r="G11" s="17">
        <f t="shared" si="0"/>
        <v>3246.66</v>
      </c>
      <c r="H11" s="18">
        <f t="shared" si="1"/>
        <v>584.39879999999994</v>
      </c>
      <c r="I11" s="19">
        <f t="shared" si="2"/>
        <v>2662.2611999999999</v>
      </c>
    </row>
    <row r="12" spans="1:9" s="1" customFormat="1" x14ac:dyDescent="0.2">
      <c r="A12" s="7">
        <v>36586</v>
      </c>
      <c r="B12" s="8" t="s">
        <v>9</v>
      </c>
      <c r="C12" s="8" t="s">
        <v>20</v>
      </c>
      <c r="D12" s="9">
        <v>1643.89</v>
      </c>
      <c r="E12" s="9">
        <v>0</v>
      </c>
      <c r="F12" s="9">
        <v>1457.88</v>
      </c>
      <c r="G12" s="17">
        <f t="shared" si="0"/>
        <v>3101.7700000000004</v>
      </c>
      <c r="H12" s="18">
        <f t="shared" si="1"/>
        <v>558.31860000000006</v>
      </c>
      <c r="I12" s="19">
        <f t="shared" si="2"/>
        <v>2543.4514000000004</v>
      </c>
    </row>
    <row r="13" spans="1:9" s="1" customFormat="1" x14ac:dyDescent="0.2">
      <c r="A13" s="7">
        <v>36526</v>
      </c>
      <c r="B13" s="8" t="s">
        <v>13</v>
      </c>
      <c r="C13" s="8" t="s">
        <v>35</v>
      </c>
      <c r="D13" s="9">
        <v>1643.89</v>
      </c>
      <c r="E13" s="9">
        <v>0</v>
      </c>
      <c r="F13" s="9">
        <v>1457.88</v>
      </c>
      <c r="G13" s="17">
        <f t="shared" si="0"/>
        <v>3101.7700000000004</v>
      </c>
      <c r="H13" s="18">
        <f t="shared" si="1"/>
        <v>558.31860000000006</v>
      </c>
      <c r="I13" s="19">
        <f t="shared" si="2"/>
        <v>2543.4514000000004</v>
      </c>
    </row>
    <row r="14" spans="1:9" s="1" customFormat="1" x14ac:dyDescent="0.2">
      <c r="A14" s="7">
        <v>36526</v>
      </c>
      <c r="B14" s="8" t="s">
        <v>13</v>
      </c>
      <c r="C14" s="8" t="s">
        <v>18</v>
      </c>
      <c r="D14" s="9">
        <v>1487.55</v>
      </c>
      <c r="E14" s="9">
        <v>786.58</v>
      </c>
      <c r="F14" s="9">
        <v>805.59</v>
      </c>
      <c r="G14" s="17">
        <f t="shared" si="0"/>
        <v>3079.7200000000003</v>
      </c>
      <c r="H14" s="18">
        <f t="shared" si="1"/>
        <v>554.34960000000001</v>
      </c>
      <c r="I14" s="19">
        <f t="shared" si="2"/>
        <v>2525.3704000000002</v>
      </c>
    </row>
    <row r="15" spans="1:9" s="1" customFormat="1" x14ac:dyDescent="0.2">
      <c r="A15" s="7">
        <v>36526</v>
      </c>
      <c r="B15" s="8" t="s">
        <v>9</v>
      </c>
      <c r="C15" s="10" t="s">
        <v>34</v>
      </c>
      <c r="D15" s="9">
        <v>398.98</v>
      </c>
      <c r="E15" s="9">
        <v>485.25</v>
      </c>
      <c r="F15" s="9">
        <v>2156.5500000000002</v>
      </c>
      <c r="G15" s="17">
        <f t="shared" si="0"/>
        <v>3040.78</v>
      </c>
      <c r="H15" s="18">
        <f t="shared" si="1"/>
        <v>547.34040000000005</v>
      </c>
      <c r="I15" s="19">
        <f t="shared" si="2"/>
        <v>2493.4396000000002</v>
      </c>
    </row>
    <row r="16" spans="1:9" s="1" customFormat="1" x14ac:dyDescent="0.2">
      <c r="A16" s="7">
        <v>36557</v>
      </c>
      <c r="B16" s="8" t="s">
        <v>13</v>
      </c>
      <c r="C16" s="8" t="s">
        <v>16</v>
      </c>
      <c r="D16" s="9">
        <v>397.18</v>
      </c>
      <c r="E16" s="9">
        <v>1643.89</v>
      </c>
      <c r="F16" s="9">
        <v>886.87</v>
      </c>
      <c r="G16" s="17">
        <f t="shared" si="0"/>
        <v>2927.94</v>
      </c>
      <c r="H16" s="18">
        <f t="shared" si="1"/>
        <v>527.02919999999995</v>
      </c>
      <c r="I16" s="19">
        <f t="shared" si="2"/>
        <v>2400.9108000000001</v>
      </c>
    </row>
    <row r="17" spans="1:9" s="1" customFormat="1" x14ac:dyDescent="0.2">
      <c r="A17" s="7">
        <v>36617</v>
      </c>
      <c r="B17" s="8" t="s">
        <v>9</v>
      </c>
      <c r="C17" s="8" t="s">
        <v>10</v>
      </c>
      <c r="D17" s="9">
        <v>789.05</v>
      </c>
      <c r="E17" s="9">
        <v>1632.89</v>
      </c>
      <c r="F17" s="9">
        <v>486.32</v>
      </c>
      <c r="G17" s="17">
        <f t="shared" si="0"/>
        <v>2908.26</v>
      </c>
      <c r="H17" s="18">
        <f t="shared" si="1"/>
        <v>523.48680000000002</v>
      </c>
      <c r="I17" s="19">
        <f t="shared" si="2"/>
        <v>2384.7732000000001</v>
      </c>
    </row>
    <row r="18" spans="1:9" s="1" customFormat="1" x14ac:dyDescent="0.2">
      <c r="A18" s="7">
        <v>36557</v>
      </c>
      <c r="B18" s="8" t="s">
        <v>9</v>
      </c>
      <c r="C18" s="8" t="s">
        <v>20</v>
      </c>
      <c r="D18" s="9">
        <v>485.25</v>
      </c>
      <c r="E18" s="9">
        <v>1151.23</v>
      </c>
      <c r="F18" s="9">
        <v>1196.55</v>
      </c>
      <c r="G18" s="17">
        <f t="shared" si="0"/>
        <v>2833.0299999999997</v>
      </c>
      <c r="H18" s="18">
        <f t="shared" si="1"/>
        <v>509.94539999999995</v>
      </c>
      <c r="I18" s="19">
        <f t="shared" si="2"/>
        <v>2323.0845999999997</v>
      </c>
    </row>
    <row r="19" spans="1:9" s="1" customFormat="1" x14ac:dyDescent="0.2">
      <c r="A19" s="7">
        <v>36526</v>
      </c>
      <c r="B19" s="8" t="s">
        <v>13</v>
      </c>
      <c r="C19" s="8" t="s">
        <v>17</v>
      </c>
      <c r="D19" s="9">
        <v>487.25</v>
      </c>
      <c r="E19" s="9">
        <v>645.89</v>
      </c>
      <c r="F19" s="9">
        <v>1687.84</v>
      </c>
      <c r="G19" s="17">
        <f t="shared" si="0"/>
        <v>2820.9799999999996</v>
      </c>
      <c r="H19" s="18">
        <f t="shared" si="1"/>
        <v>507.77639999999991</v>
      </c>
      <c r="I19" s="19">
        <f t="shared" si="2"/>
        <v>2313.2035999999998</v>
      </c>
    </row>
    <row r="20" spans="1:9" s="1" customFormat="1" x14ac:dyDescent="0.2">
      <c r="A20" s="7">
        <v>36586</v>
      </c>
      <c r="B20" s="8" t="s">
        <v>9</v>
      </c>
      <c r="C20" s="8" t="s">
        <v>22</v>
      </c>
      <c r="D20" s="9">
        <v>783.54</v>
      </c>
      <c r="E20" s="9">
        <v>348.98</v>
      </c>
      <c r="F20" s="9">
        <v>1688.25</v>
      </c>
      <c r="G20" s="17">
        <f t="shared" si="0"/>
        <v>2820.77</v>
      </c>
      <c r="H20" s="18">
        <f t="shared" si="1"/>
        <v>507.73859999999996</v>
      </c>
      <c r="I20" s="19">
        <f t="shared" si="2"/>
        <v>2313.0313999999998</v>
      </c>
    </row>
    <row r="21" spans="1:9" s="1" customFormat="1" x14ac:dyDescent="0.2">
      <c r="A21" s="7">
        <v>36586</v>
      </c>
      <c r="B21" s="8" t="s">
        <v>9</v>
      </c>
      <c r="C21" s="8" t="s">
        <v>15</v>
      </c>
      <c r="D21" s="9">
        <v>498.25</v>
      </c>
      <c r="E21" s="9">
        <v>1632.89</v>
      </c>
      <c r="F21" s="9">
        <v>687.84</v>
      </c>
      <c r="G21" s="17">
        <f t="shared" si="0"/>
        <v>2818.9800000000005</v>
      </c>
      <c r="H21" s="18">
        <f t="shared" si="1"/>
        <v>507.41640000000007</v>
      </c>
      <c r="I21" s="19">
        <f t="shared" si="2"/>
        <v>2311.5636000000004</v>
      </c>
    </row>
    <row r="22" spans="1:9" s="1" customFormat="1" x14ac:dyDescent="0.2">
      <c r="A22" s="7">
        <v>36617</v>
      </c>
      <c r="B22" s="8" t="s">
        <v>9</v>
      </c>
      <c r="C22" s="8" t="s">
        <v>20</v>
      </c>
      <c r="D22" s="9">
        <v>1057.8800000000001</v>
      </c>
      <c r="E22" s="9">
        <v>0</v>
      </c>
      <c r="F22" s="9">
        <v>1643.89</v>
      </c>
      <c r="G22" s="17">
        <f t="shared" si="0"/>
        <v>2701.7700000000004</v>
      </c>
      <c r="H22" s="18">
        <f t="shared" si="1"/>
        <v>486.31860000000006</v>
      </c>
      <c r="I22" s="19">
        <f t="shared" si="2"/>
        <v>2215.4514000000004</v>
      </c>
    </row>
    <row r="23" spans="1:9" s="1" customFormat="1" x14ac:dyDescent="0.2">
      <c r="A23" s="7">
        <v>36526</v>
      </c>
      <c r="B23" s="8" t="s">
        <v>9</v>
      </c>
      <c r="C23" s="10" t="s">
        <v>28</v>
      </c>
      <c r="D23" s="9">
        <v>342.95</v>
      </c>
      <c r="E23" s="9">
        <v>786.57</v>
      </c>
      <c r="F23" s="9">
        <v>1455.88</v>
      </c>
      <c r="G23" s="17">
        <f t="shared" si="0"/>
        <v>2585.4</v>
      </c>
      <c r="H23" s="18">
        <f t="shared" si="1"/>
        <v>465.37200000000001</v>
      </c>
      <c r="I23" s="19">
        <f t="shared" si="2"/>
        <v>2120.0280000000002</v>
      </c>
    </row>
    <row r="24" spans="1:9" s="1" customFormat="1" x14ac:dyDescent="0.2">
      <c r="A24" s="7">
        <v>36557</v>
      </c>
      <c r="B24" s="8" t="s">
        <v>13</v>
      </c>
      <c r="C24" s="8" t="s">
        <v>38</v>
      </c>
      <c r="D24" s="9">
        <v>342.95</v>
      </c>
      <c r="E24" s="9">
        <v>786.57</v>
      </c>
      <c r="F24" s="9">
        <v>1455.88</v>
      </c>
      <c r="G24" s="17">
        <f t="shared" si="0"/>
        <v>2585.4</v>
      </c>
      <c r="H24" s="18">
        <f t="shared" si="1"/>
        <v>465.37200000000001</v>
      </c>
      <c r="I24" s="19">
        <f t="shared" si="2"/>
        <v>2120.0280000000002</v>
      </c>
    </row>
    <row r="25" spans="1:9" s="1" customFormat="1" x14ac:dyDescent="0.2">
      <c r="A25" s="7">
        <v>36526</v>
      </c>
      <c r="B25" s="8" t="s">
        <v>9</v>
      </c>
      <c r="C25" s="8" t="s">
        <v>37</v>
      </c>
      <c r="D25" s="9">
        <v>0</v>
      </c>
      <c r="E25" s="9">
        <v>1643.89</v>
      </c>
      <c r="F25" s="9">
        <v>886.87</v>
      </c>
      <c r="G25" s="17">
        <f t="shared" si="0"/>
        <v>2530.7600000000002</v>
      </c>
      <c r="H25" s="18">
        <f t="shared" si="1"/>
        <v>455.53680000000003</v>
      </c>
      <c r="I25" s="19">
        <f t="shared" si="2"/>
        <v>2075.2232000000004</v>
      </c>
    </row>
    <row r="26" spans="1:9" x14ac:dyDescent="0.2">
      <c r="A26" s="7">
        <v>36617</v>
      </c>
      <c r="B26" s="8" t="s">
        <v>13</v>
      </c>
      <c r="C26" s="10" t="s">
        <v>26</v>
      </c>
      <c r="D26" s="9">
        <v>1488.55</v>
      </c>
      <c r="E26" s="9">
        <v>583.47</v>
      </c>
      <c r="F26" s="9">
        <v>433.99</v>
      </c>
      <c r="G26" s="17">
        <f t="shared" si="0"/>
        <v>2506.0100000000002</v>
      </c>
      <c r="H26" s="18">
        <f t="shared" si="1"/>
        <v>451.08180000000004</v>
      </c>
      <c r="I26" s="19">
        <f t="shared" si="2"/>
        <v>2054.9282000000003</v>
      </c>
    </row>
  </sheetData>
  <conditionalFormatting sqref="I3:I26">
    <cfRule type="cellIs" dxfId="2" priority="1" operator="greaterThan">
      <formula>"$1.976,60"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16" sqref="B16"/>
    </sheetView>
  </sheetViews>
  <sheetFormatPr defaultRowHeight="12.75" x14ac:dyDescent="0.2"/>
  <cols>
    <col min="1" max="9" width="18.28515625" customWidth="1"/>
  </cols>
  <sheetData>
    <row r="1" spans="1:9" ht="13.5" thickBot="1" x14ac:dyDescent="0.25">
      <c r="A1" t="s">
        <v>48</v>
      </c>
    </row>
    <row r="2" spans="1:9" ht="48.75" customHeight="1" thickTop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1:9" ht="48.75" customHeight="1" thickTop="1" x14ac:dyDescent="0.2">
      <c r="A3" s="14">
        <v>36586</v>
      </c>
      <c r="B3" s="15" t="s">
        <v>11</v>
      </c>
      <c r="C3" s="15" t="s">
        <v>12</v>
      </c>
      <c r="D3" s="16">
        <v>0</v>
      </c>
      <c r="E3" s="16">
        <v>0</v>
      </c>
      <c r="F3" s="16">
        <v>0</v>
      </c>
      <c r="G3" s="17">
        <f t="shared" ref="G3:G10" si="0">SUM(D3:F3)</f>
        <v>0</v>
      </c>
      <c r="H3" s="18">
        <f t="shared" ref="H3:H10" si="1">IF(G3&gt;=2000,G3*0.18,G3*0.08)</f>
        <v>0</v>
      </c>
      <c r="I3" s="19">
        <f t="shared" ref="I3:I10" si="2">(G3-H3)</f>
        <v>0</v>
      </c>
    </row>
    <row r="4" spans="1:9" ht="48.75" customHeight="1" x14ac:dyDescent="0.2">
      <c r="A4" s="7">
        <v>36586</v>
      </c>
      <c r="B4" s="8" t="s">
        <v>13</v>
      </c>
      <c r="C4" s="8" t="s">
        <v>24</v>
      </c>
      <c r="D4" s="9">
        <v>0</v>
      </c>
      <c r="E4" s="9">
        <v>0</v>
      </c>
      <c r="F4" s="9">
        <v>0</v>
      </c>
      <c r="G4" s="17">
        <f t="shared" si="0"/>
        <v>0</v>
      </c>
      <c r="H4" s="18">
        <f t="shared" si="1"/>
        <v>0</v>
      </c>
      <c r="I4" s="19">
        <f t="shared" si="2"/>
        <v>0</v>
      </c>
    </row>
    <row r="5" spans="1:9" ht="48.75" customHeight="1" x14ac:dyDescent="0.2">
      <c r="A5" s="7">
        <v>36586</v>
      </c>
      <c r="B5" s="8" t="s">
        <v>11</v>
      </c>
      <c r="C5" s="8" t="s">
        <v>29</v>
      </c>
      <c r="D5" s="9">
        <v>0</v>
      </c>
      <c r="E5" s="9">
        <v>0</v>
      </c>
      <c r="F5" s="9">
        <v>0</v>
      </c>
      <c r="G5" s="17">
        <f t="shared" si="0"/>
        <v>0</v>
      </c>
      <c r="H5" s="18">
        <f t="shared" si="1"/>
        <v>0</v>
      </c>
      <c r="I5" s="19">
        <f t="shared" si="2"/>
        <v>0</v>
      </c>
    </row>
    <row r="6" spans="1:9" ht="48.75" customHeight="1" x14ac:dyDescent="0.2">
      <c r="A6" s="7">
        <v>36557</v>
      </c>
      <c r="B6" s="8" t="s">
        <v>11</v>
      </c>
      <c r="C6" s="8" t="s">
        <v>29</v>
      </c>
      <c r="D6" s="9">
        <v>0</v>
      </c>
      <c r="E6" s="9">
        <v>0</v>
      </c>
      <c r="F6" s="9">
        <v>0</v>
      </c>
      <c r="G6" s="17">
        <f t="shared" si="0"/>
        <v>0</v>
      </c>
      <c r="H6" s="18">
        <f t="shared" si="1"/>
        <v>0</v>
      </c>
      <c r="I6" s="19">
        <f t="shared" si="2"/>
        <v>0</v>
      </c>
    </row>
    <row r="7" spans="1:9" ht="48.75" customHeight="1" x14ac:dyDescent="0.2">
      <c r="A7" s="7">
        <v>36586</v>
      </c>
      <c r="B7" s="8" t="s">
        <v>13</v>
      </c>
      <c r="C7" s="8" t="s">
        <v>30</v>
      </c>
      <c r="D7" s="9">
        <v>0</v>
      </c>
      <c r="E7" s="9">
        <v>0</v>
      </c>
      <c r="F7" s="9">
        <v>0</v>
      </c>
      <c r="G7" s="17">
        <f t="shared" si="0"/>
        <v>0</v>
      </c>
      <c r="H7" s="18">
        <f t="shared" si="1"/>
        <v>0</v>
      </c>
      <c r="I7" s="19">
        <f t="shared" si="2"/>
        <v>0</v>
      </c>
    </row>
    <row r="8" spans="1:9" ht="48.75" customHeight="1" x14ac:dyDescent="0.2">
      <c r="A8" s="7">
        <v>36557</v>
      </c>
      <c r="B8" s="8" t="s">
        <v>13</v>
      </c>
      <c r="C8" s="8" t="s">
        <v>30</v>
      </c>
      <c r="D8" s="9">
        <v>0</v>
      </c>
      <c r="E8" s="9">
        <v>0</v>
      </c>
      <c r="F8" s="9">
        <v>0</v>
      </c>
      <c r="G8" s="17">
        <f t="shared" si="0"/>
        <v>0</v>
      </c>
      <c r="H8" s="18">
        <f t="shared" si="1"/>
        <v>0</v>
      </c>
      <c r="I8" s="19">
        <f t="shared" si="2"/>
        <v>0</v>
      </c>
    </row>
    <row r="9" spans="1:9" ht="48.75" customHeight="1" x14ac:dyDescent="0.2">
      <c r="A9" s="7">
        <v>36617</v>
      </c>
      <c r="B9" s="8" t="s">
        <v>9</v>
      </c>
      <c r="C9" s="8" t="s">
        <v>33</v>
      </c>
      <c r="D9" s="9">
        <v>0</v>
      </c>
      <c r="E9" s="9">
        <v>0</v>
      </c>
      <c r="F9" s="9">
        <v>0</v>
      </c>
      <c r="G9" s="17">
        <f t="shared" si="0"/>
        <v>0</v>
      </c>
      <c r="H9" s="18">
        <f t="shared" si="1"/>
        <v>0</v>
      </c>
      <c r="I9" s="19">
        <f t="shared" si="2"/>
        <v>0</v>
      </c>
    </row>
    <row r="10" spans="1:9" ht="48.75" customHeight="1" x14ac:dyDescent="0.2">
      <c r="A10" s="7">
        <v>36586</v>
      </c>
      <c r="B10" s="8" t="s">
        <v>13</v>
      </c>
      <c r="C10" s="8" t="s">
        <v>41</v>
      </c>
      <c r="D10" s="9">
        <v>0</v>
      </c>
      <c r="E10" s="9">
        <v>0</v>
      </c>
      <c r="F10" s="9">
        <v>0</v>
      </c>
      <c r="G10" s="17">
        <f t="shared" si="0"/>
        <v>0</v>
      </c>
      <c r="H10" s="18">
        <f t="shared" si="1"/>
        <v>0</v>
      </c>
      <c r="I10" s="19">
        <f t="shared" si="2"/>
        <v>0</v>
      </c>
    </row>
  </sheetData>
  <conditionalFormatting sqref="I3:I10">
    <cfRule type="cellIs" dxfId="1" priority="1" operator="greaterThan">
      <formula>"$1.976,60"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C43" sqref="C43"/>
    </sheetView>
  </sheetViews>
  <sheetFormatPr defaultRowHeight="12.75" x14ac:dyDescent="0.2"/>
  <cols>
    <col min="1" max="9" width="14.85546875" customWidth="1"/>
  </cols>
  <sheetData>
    <row r="1" spans="1:10" ht="17.25" customHeight="1" x14ac:dyDescent="0.2">
      <c r="A1" t="s">
        <v>49</v>
      </c>
    </row>
    <row r="2" spans="1:10" ht="30.75" customHeight="1" x14ac:dyDescent="0.2">
      <c r="A2" s="7">
        <v>36526</v>
      </c>
      <c r="B2" s="8" t="s">
        <v>9</v>
      </c>
      <c r="C2" s="8" t="s">
        <v>37</v>
      </c>
      <c r="D2" s="9">
        <v>0</v>
      </c>
      <c r="E2" s="9">
        <v>1643.89</v>
      </c>
      <c r="F2" s="9">
        <v>886.87</v>
      </c>
      <c r="G2" s="20">
        <f>SUM(D2:F2)</f>
        <v>2530.7600000000002</v>
      </c>
      <c r="H2" s="21">
        <f>IF(G2&gt;1000,G2*0.18,G2*0.08)</f>
        <v>455.53680000000003</v>
      </c>
      <c r="I2" s="22">
        <f>G2-H2</f>
        <v>2075.2232000000004</v>
      </c>
      <c r="J2" s="26">
        <v>4</v>
      </c>
    </row>
    <row r="3" spans="1:10" ht="30.75" customHeight="1" x14ac:dyDescent="0.2">
      <c r="A3" s="7">
        <v>36557</v>
      </c>
      <c r="B3" s="8" t="s">
        <v>9</v>
      </c>
      <c r="C3" s="8" t="s">
        <v>37</v>
      </c>
      <c r="D3" s="9">
        <v>0</v>
      </c>
      <c r="E3" s="9">
        <v>345.25</v>
      </c>
      <c r="F3" s="9">
        <v>947.8</v>
      </c>
      <c r="G3" s="20">
        <f>SUM(D3:F3)</f>
        <v>1293.05</v>
      </c>
      <c r="H3" s="21">
        <f>IF(G3&gt;1000,G3*0.18,G3*0.08)</f>
        <v>232.749</v>
      </c>
      <c r="I3" s="22">
        <f>G3-H3</f>
        <v>1060.3009999999999</v>
      </c>
    </row>
    <row r="4" spans="1:10" ht="30.75" customHeight="1" x14ac:dyDescent="0.2">
      <c r="A4" s="7">
        <v>36617</v>
      </c>
      <c r="B4" s="8" t="s">
        <v>9</v>
      </c>
      <c r="C4" s="8" t="s">
        <v>37</v>
      </c>
      <c r="D4" s="9">
        <v>687.84</v>
      </c>
      <c r="E4" s="9">
        <v>0</v>
      </c>
      <c r="F4" s="9">
        <v>0</v>
      </c>
      <c r="G4" s="20">
        <f>SUM(D4:E4)</f>
        <v>687.84</v>
      </c>
      <c r="H4" s="21">
        <f>IF(G4&gt;1000,G4*0.18,G4*0.08)</f>
        <v>55.027200000000001</v>
      </c>
      <c r="I4" s="22">
        <f>G4-H4</f>
        <v>632.81280000000004</v>
      </c>
    </row>
    <row r="5" spans="1:10" ht="30.75" customHeight="1" x14ac:dyDescent="0.2">
      <c r="A5" s="7">
        <v>36586</v>
      </c>
      <c r="B5" s="8" t="s">
        <v>9</v>
      </c>
      <c r="C5" s="8" t="s">
        <v>37</v>
      </c>
      <c r="D5" s="9">
        <v>0</v>
      </c>
      <c r="E5" s="9">
        <v>0</v>
      </c>
      <c r="F5" s="9">
        <v>687.84</v>
      </c>
      <c r="G5" s="20">
        <f>SUM(D5:F5)</f>
        <v>687.84</v>
      </c>
      <c r="H5" s="21">
        <f>IF(G5&gt;1000,G5*0.18,G5*0.08)</f>
        <v>55.027200000000001</v>
      </c>
      <c r="I5" s="22">
        <f>G5-H5</f>
        <v>632.81280000000004</v>
      </c>
    </row>
  </sheetData>
  <conditionalFormatting sqref="I2:I5">
    <cfRule type="cellIs" dxfId="0" priority="1" operator="greaterThan">
      <formula>"$1.976,60"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zoomScale="60" zoomScaleNormal="100" workbookViewId="0">
      <selection activeCell="A2" sqref="A2"/>
    </sheetView>
  </sheetViews>
  <sheetFormatPr defaultRowHeight="12.75" x14ac:dyDescent="0.2"/>
  <cols>
    <col min="1" max="1" width="31.42578125" customWidth="1"/>
  </cols>
  <sheetData>
    <row r="1" spans="1:1" x14ac:dyDescent="0.2">
      <c r="A1" t="s">
        <v>50</v>
      </c>
    </row>
    <row r="2" spans="1:1" ht="45" customHeight="1" x14ac:dyDescent="0.2">
      <c r="A2" s="27" t="e">
        <f>AVERAGE('Müşteri Geliri'!I10:I125)</f>
        <v>#DIV/0!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Müşteri Geliri</vt:lpstr>
      <vt:lpstr>1</vt:lpstr>
      <vt:lpstr>2</vt:lpstr>
      <vt:lpstr>3</vt:lpstr>
      <vt:lpstr>4</vt:lpstr>
      <vt:lpstr>5</vt:lpstr>
      <vt:lpstr>6</vt:lpstr>
      <vt:lpstr>7</vt:lpstr>
      <vt:lpstr>8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Barış BİNGÖL</dc:creator>
  <cp:lastModifiedBy>w</cp:lastModifiedBy>
  <cp:lastPrinted>2017-01-04T19:17:17Z</cp:lastPrinted>
  <dcterms:created xsi:type="dcterms:W3CDTF">2015-12-23T20:46:54Z</dcterms:created>
  <dcterms:modified xsi:type="dcterms:W3CDTF">2017-10-09T08:54:24Z</dcterms:modified>
</cp:coreProperties>
</file>